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2\Rendición de Cuentas INTN 2022\003 3er Trimestre 2022\"/>
    </mc:Choice>
  </mc:AlternateContent>
  <bookViews>
    <workbookView xWindow="-120" yWindow="-120" windowWidth="20730" windowHeight="11160"/>
  </bookViews>
  <sheets>
    <sheet name="Hoja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8" i="1" l="1"/>
  <c r="F148" i="1"/>
  <c r="D148" i="1"/>
  <c r="F141" i="1"/>
  <c r="F135" i="1"/>
  <c r="F127" i="1"/>
  <c r="F118" i="1"/>
  <c r="E144" i="1"/>
  <c r="D144" i="1"/>
  <c r="E141" i="1"/>
  <c r="D141" i="1"/>
  <c r="E135" i="1"/>
  <c r="D135" i="1"/>
  <c r="E127" i="1"/>
  <c r="D127" i="1"/>
  <c r="E118" i="1"/>
  <c r="D118" i="1"/>
  <c r="E112" i="1"/>
  <c r="D112" i="1"/>
  <c r="F112" i="1" l="1"/>
  <c r="F144" i="1"/>
</calcChain>
</file>

<file path=xl/sharedStrings.xml><?xml version="1.0" encoding="utf-8"?>
<sst xmlns="http://schemas.openxmlformats.org/spreadsheetml/2006/main" count="540" uniqueCount="353">
  <si>
    <t>1- PRESENTACIÓN</t>
  </si>
  <si>
    <t>Misión institucional</t>
  </si>
  <si>
    <t>Qué es la institución (en lenguaje sencillo, menos de 100 palabras)</t>
  </si>
  <si>
    <t>Nro.</t>
  </si>
  <si>
    <t>Dependencia</t>
  </si>
  <si>
    <t>Responsable</t>
  </si>
  <si>
    <t>Cargo que Ocupa</t>
  </si>
  <si>
    <t>3.1. Resolución de Aprobación y Anexo de Plan de Rendición de Cuentas</t>
  </si>
  <si>
    <t>Priorización</t>
  </si>
  <si>
    <t>Vinculación POI, PEI, PND, ODS.</t>
  </si>
  <si>
    <t>Justificaciones</t>
  </si>
  <si>
    <t xml:space="preserve">Evidencia </t>
  </si>
  <si>
    <t>1°</t>
  </si>
  <si>
    <t>2°</t>
  </si>
  <si>
    <t>4.1 Nivel de Cumplimiento  de Minimo de Información Disponible - Transparencia Activa Ley 5189 /14</t>
  </si>
  <si>
    <t>Mes</t>
  </si>
  <si>
    <t>Nivel de Cumplimiento (%)</t>
  </si>
  <si>
    <t>4.2 Nivel de Cumplimiento  de Minimo de Información Disponible - Transparencia Activa Ley 5282/14</t>
  </si>
  <si>
    <t>4.3 Nivel de Cumplimiento de Respuestas a Consultas Ciudadanas - Transparencia Pasiva Ley N° 5282/14</t>
  </si>
  <si>
    <t>Cantidad de Consultas</t>
  </si>
  <si>
    <t>Respondidos</t>
  </si>
  <si>
    <t>No Respondidos</t>
  </si>
  <si>
    <t>N°</t>
  </si>
  <si>
    <t>Descripción</t>
  </si>
  <si>
    <t>Objetivo</t>
  </si>
  <si>
    <t>Metas</t>
  </si>
  <si>
    <t>Población Beneficiaria</t>
  </si>
  <si>
    <t>Valor de Inversión</t>
  </si>
  <si>
    <t>Porcentaje de Ejecución</t>
  </si>
  <si>
    <t>Evidencias</t>
  </si>
  <si>
    <t>Financieras</t>
  </si>
  <si>
    <t>De Gestión</t>
  </si>
  <si>
    <t>Externas</t>
  </si>
  <si>
    <t>Otras</t>
  </si>
  <si>
    <t>4.6 Servicios o Productos Misionales (Depende de la Naturaleza de la Misión Insitucional, puede abarcar un Programa o Proyecto)</t>
  </si>
  <si>
    <t>Resultados Logrados</t>
  </si>
  <si>
    <t>Evidencia (Informe de Avance de Metas - SPR)</t>
  </si>
  <si>
    <t>4.7 Contrataciones realizadas</t>
  </si>
  <si>
    <t>ID</t>
  </si>
  <si>
    <t>Objeto</t>
  </si>
  <si>
    <t>Valor del Contrato</t>
  </si>
  <si>
    <t>Proveedor Adjudicado</t>
  </si>
  <si>
    <t>Estado (Ejecución - Finiquitado)</t>
  </si>
  <si>
    <t>Enlace DNCP</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</si>
  <si>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</si>
  <si>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</si>
  <si>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</si>
  <si>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</si>
  <si>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</si>
  <si>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</si>
  <si>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</si>
  <si>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</si>
  <si>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</si>
  <si>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</si>
  <si>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</si>
  <si>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5.1. Canales de Participación Ciudadana existentes a la fecha.</t>
  </si>
  <si>
    <t>Denominación</t>
  </si>
  <si>
    <t>Dependencia Responsable del Canal de Participación</t>
  </si>
  <si>
    <t>Evidencia (Página Web, Buzón de SQR, Etc.)</t>
  </si>
  <si>
    <t>5.2. Aportes y Mejoras resultantes de la Participación Ciudadana</t>
  </si>
  <si>
    <t>Propuesta de Mejora</t>
  </si>
  <si>
    <t>Canal Utilizado</t>
  </si>
  <si>
    <t>Acción o Medida tomada por OEE</t>
  </si>
  <si>
    <t>Observaciones</t>
  </si>
  <si>
    <t>5.3 Gestión de denuncias de corrupción</t>
  </si>
  <si>
    <t>Ticket Numero</t>
  </si>
  <si>
    <t>Fecha Ingreso</t>
  </si>
  <si>
    <t>Estado</t>
  </si>
  <si>
    <t>6.1 Informes de Auditorias Internas y Auditorías Externas en el Trimestre</t>
  </si>
  <si>
    <t>Auditorias Financieras</t>
  </si>
  <si>
    <t>Evidencia (Enlace Ley 5282/14)</t>
  </si>
  <si>
    <t>Auditorías Externas</t>
  </si>
  <si>
    <t>Otros tipos de Auditoria</t>
  </si>
  <si>
    <t>Planes de Mejoramiento elaborados en el Trimestre</t>
  </si>
  <si>
    <t>Informe de referencia</t>
  </si>
  <si>
    <t>Evidencia (Adjuntar Documento)</t>
  </si>
  <si>
    <t>6.2 Modelo Estándar de Control Interno para las Instituciones Públicas del Paraguay</t>
  </si>
  <si>
    <t>Periodo</t>
  </si>
  <si>
    <t>Nivel de Cumplimiento</t>
  </si>
  <si>
    <t>4.5 Proyectos y Programas no Ejecutados</t>
  </si>
  <si>
    <t>Calificación MECIP de la Contraloría General de la República (CGR)</t>
  </si>
  <si>
    <t>3.2 Plan de Rendición de Cuentas. (Copiar abajo link de acceso directo)</t>
  </si>
  <si>
    <t>3- PLAN DE RENDICIÓN DE CUENTAS AL CIUDADANO</t>
  </si>
  <si>
    <t>2-PRESENTACIÓN DE LOS MIEMBROS DEL COMITÉ DE RENDICIÓN DE CUENTAS AL CIUDADANO (CRCC)</t>
  </si>
  <si>
    <t>4- GESTIÓN INSTITUCIONAL</t>
  </si>
  <si>
    <t>5- INSTANCIAS DE PARTICIPACIÓN CIUDADANA</t>
  </si>
  <si>
    <t>6- CONTROL INTERNO Y EXTERNO</t>
  </si>
  <si>
    <t xml:space="preserve">Tema </t>
  </si>
  <si>
    <t>Enlace Portal de Transparencia de la SENAC</t>
  </si>
  <si>
    <t>Enlace publicación de SFP</t>
  </si>
  <si>
    <t>Enlace Portal AIP</t>
  </si>
  <si>
    <t>Fecha</t>
  </si>
  <si>
    <t>Fecha de Contrato</t>
  </si>
  <si>
    <t>Enlace Portal de Denuncias de la SENAC</t>
  </si>
  <si>
    <t>Nro. Informe</t>
  </si>
  <si>
    <t>MATRIZ DE INFORMACIÓN MINIMA PARA INFORME DE RENDICIÓN DE CUENTAS AL CIUDADANO - EJERCICIO 2022</t>
  </si>
  <si>
    <t>4.4 Proyectos y Programas Ejecutados a la fecha del Informe</t>
  </si>
  <si>
    <t>4.8 Ejecución Financiera</t>
  </si>
  <si>
    <t xml:space="preserve">(Puede complementar información aquí y apoyarse en gráficos ilustrativos) </t>
  </si>
  <si>
    <t>Institución: Instituto Nacional de Tecnología, Normalización y Metrología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</si>
  <si>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</si>
  <si>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Representante de Areas Tecnicas</t>
  </si>
  <si>
    <t>Cantidad de Miembros del CRCC: 7</t>
  </si>
  <si>
    <t>Franz Heber Saldivar</t>
  </si>
  <si>
    <t>Laura Mendoza de Arbo</t>
  </si>
  <si>
    <t>Cesar Lezcano</t>
  </si>
  <si>
    <t>Pablo Olmedo</t>
  </si>
  <si>
    <t>Cesar Riveros</t>
  </si>
  <si>
    <t>Oscar Martinez</t>
  </si>
  <si>
    <t>Total nivel directivo o rango superior: 6</t>
  </si>
  <si>
    <t>Resolución INTN 133/2020. Conformación del Comité de Rendicion de Cuentas del INTN</t>
  </si>
  <si>
    <t>Director de la Dirección de Tecnologías de la Información, Comunicación y Gestión Estratégica</t>
  </si>
  <si>
    <t>Director de la Dirección de Administración y Finanzas</t>
  </si>
  <si>
    <t>Unidad de Transparencia y Anticorrupción</t>
  </si>
  <si>
    <t>Dirección de Gabinete de la Dirección General</t>
  </si>
  <si>
    <t>Directora de la Dirección de Gabinete de la Dirección General</t>
  </si>
  <si>
    <t>Dirección de Tecnologías de la Información, Comunicación y Gestión Estratégica</t>
  </si>
  <si>
    <t>Dirección de Gestión del Talento Humano</t>
  </si>
  <si>
    <t>Dirección Jurídico</t>
  </si>
  <si>
    <t>Resolución INTN 075/2022. Que aprueba el Plan de Rendición de Cuentas del INTN 2022</t>
  </si>
  <si>
    <t>Plan de Rendición de Cuentas al Ciudadano del INTN 2022</t>
  </si>
  <si>
    <t>Publicación de Calificación al INTN de la SFP</t>
  </si>
  <si>
    <t>Nivel de Cumplimiento de la Ley 5282/14</t>
  </si>
  <si>
    <t>POI</t>
  </si>
  <si>
    <t>Gestión de Areas Misionales</t>
  </si>
  <si>
    <t>Gestión Administrativa y Financiera</t>
  </si>
  <si>
    <t>Plan Operativo Institucional 2022</t>
  </si>
  <si>
    <t>No se registran proyectos o programas no ejecutados</t>
  </si>
  <si>
    <t>TOTAL GENERAL</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</si>
  <si>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</si>
  <si>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Enlace</t>
  </si>
  <si>
    <t>Contar con un Plan de carrreras, cargos y salarios en el INTN.</t>
  </si>
  <si>
    <t>No registra costo de inversión</t>
  </si>
  <si>
    <t>Mantenimiento de Acreditaciones</t>
  </si>
  <si>
    <t>Adecuación y actualización del costo de los servicios.</t>
  </si>
  <si>
    <t>Resolución INTN N° 92/2022.</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</si>
  <si>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</si>
  <si>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Adecuación y actualización del costo de los servicios prestados en el Organismo Nacional de Metrología, que permitira mayores ingresos para la Institución.</t>
  </si>
  <si>
    <t>Elba Ramirez</t>
  </si>
  <si>
    <t>Resoluciónes INTN N° 132, 144, 145, 315 del 2022.</t>
  </si>
  <si>
    <t>Auditorias de Gestion</t>
  </si>
  <si>
    <t>Intermedio</t>
  </si>
  <si>
    <t>-</t>
  </si>
  <si>
    <t>Resolución INTN N° 278/2022</t>
  </si>
  <si>
    <t>Directora de la Dirección de Gestión del Talento Humano</t>
  </si>
  <si>
    <t>El INTN es una entidad pública, autárquica y descentralizada con personería jurídica propia y jurisdicción en todo el territorio paraguayo, creada por la Ley N° 862/63 y reorganizada por la Ley N° 2.575/05, relacionándose  con el Poder Ejecutivo a través del Ministerio de Industria y Comercio. Es la entidad competente para la implementación de las exigencias vigentes en el ámbito de la metrología, conforme a lo establecido en la Ley N° 937/82 y su Decreto Reglamentario N° 1.988/99. Igualmente  por el Decreto N° 15.552/96, a través del Organismo Nacional de Certificación tiene la competencia de otorgar la certificación de productos, sistemas y servicios. Para el cumplimiento de sus funciones, cuenta con un plantel técnico, competente y diversificado; con infraestructura y equipamientos acorde a los servicios requeridos y prestados. Además, tiene un relacionamiento nacional e internacional con Instituciones de reconocida competencia, formalizados mediante convenios o acuerdos firmados para la prestación de servicios, interviniendo en cooperaciones técnicas para el fortalecimiento de sus capacidades técnicas.</t>
  </si>
  <si>
    <t>Director de la Dirección Jurídica</t>
  </si>
  <si>
    <t>Director de la Dirección de Gestión Ambiental</t>
  </si>
  <si>
    <t>Jefe de la Unidad de Transparencia y Anticorrupción</t>
  </si>
  <si>
    <t>Director de la Dirección de Administración y Financiera</t>
  </si>
  <si>
    <r>
      <t xml:space="preserve">Producto entregado por la empresa Íntergra Servicios SRL, en el Marco del proyecto TFAST, </t>
    </r>
    <r>
      <rPr>
        <sz val="12"/>
        <rFont val="Calibri"/>
        <family val="2"/>
      </rPr>
      <t>con el objetivo d</t>
    </r>
    <r>
      <rPr>
        <sz val="12"/>
        <color theme="1"/>
        <rFont val="Calibri"/>
        <family val="2"/>
      </rPr>
      <t xml:space="preserve">e fortalecer al Instituto Nacional de Metrología del INTN, dotándolo de un plan de carrera y crecimiento profesional, a fin de desarrollar y retener personal altamente competente y motivado para el cumplimiento de los fines del INTN establecidas en su Carta Orgánica y las leyes especiales que asignan funciones. </t>
    </r>
  </si>
  <si>
    <r>
      <t xml:space="preserve">
Mantenimiento anual en el registro de entidades acreditadas por el uso del símbolo de acreditación. 
</t>
    </r>
    <r>
      <rPr>
        <sz val="12"/>
        <rFont val="Calibri"/>
        <family val="2"/>
      </rPr>
      <t xml:space="preserve">La acreditación es un reconocimiento formal de las capacidades técnicas del laboratorio, por tanto, los laboratorios acreditados del INTN se considera altamente competente para emitir los resultados de ensayos, inspecciones  o calibraciones. </t>
    </r>
  </si>
  <si>
    <r>
      <t>Total Hombres</t>
    </r>
    <r>
      <rPr>
        <b/>
        <sz val="12"/>
        <rFont val="Calibri"/>
        <family val="2"/>
      </rPr>
      <t xml:space="preserve"> : 5</t>
    </r>
  </si>
  <si>
    <r>
      <t>Total Muje</t>
    </r>
    <r>
      <rPr>
        <b/>
        <sz val="12"/>
        <rFont val="Calibri"/>
        <family val="2"/>
      </rPr>
      <t>res: 2</t>
    </r>
  </si>
  <si>
    <t>Periodo del informe: Julio a Setiembre de 2022</t>
  </si>
  <si>
    <t xml:space="preserve">Auditoria de Gestión - Convenio PR/DL N° 098/2021 (INTN/PETROPAR) Uso de Combustible </t>
  </si>
  <si>
    <t>Verificación Cumplimiento Art. 41 de la Ley N° 2051/03 de Contrataciones Públicas</t>
  </si>
  <si>
    <t>CGR N° 487</t>
  </si>
  <si>
    <t>lnforme Final de Fiscalizacion Especial lnmediata (FEI)</t>
  </si>
  <si>
    <t>Adquisición de anillos de seguridad para el INTN</t>
  </si>
  <si>
    <t>VTG S.R.L.</t>
  </si>
  <si>
    <t>Ejecución</t>
  </si>
  <si>
    <t>https://www.contrataciones.gov.py/buscador/general.html?filtro=411950&amp;page=</t>
  </si>
  <si>
    <t>Servicio de mantenimiento de Móvil Volvo del INTN</t>
  </si>
  <si>
    <t>RIEDER Y CIA. SACI</t>
  </si>
  <si>
    <t>https://www.contrataciones.gov.py/buscador/general.html?filtro=411915&amp;page=</t>
  </si>
  <si>
    <t>Adquisición de seguros para el INTN - Ad Referendum</t>
  </si>
  <si>
    <t>ASEGURADORA TAJY PROPIEDAD COOPERATIVA S.A. DE SEGUROS</t>
  </si>
  <si>
    <t>https://www.contrataciones.gov.py/buscador/general.html?filtro=411938&amp;page=</t>
  </si>
  <si>
    <t xml:space="preserve">Servicio de mantenimiento de cromatógrafo líquido de alta presión marca Shimadzu del INTN </t>
  </si>
  <si>
    <t>SUMI SOCIEDAD ANONIMA</t>
  </si>
  <si>
    <t>https://www.contrataciones.gov.py/buscador/general.html?filtro=411989&amp;page=</t>
  </si>
  <si>
    <t>Adquisición de reactivos para el INTN</t>
  </si>
  <si>
    <t>https://www.contrataciones.gov.py/buscador/general.html?filtro=411963&amp;page=</t>
  </si>
  <si>
    <t>MEDICAL QUIMICA S.A</t>
  </si>
  <si>
    <t>SAN NICOLAS S.R.L.</t>
  </si>
  <si>
    <t>DROGUERIA ITALQUIMICA SOCIEDAD ANONIMA</t>
  </si>
  <si>
    <t>Servicio de seguridad y vigilancia - Ad Referendum - Plurianual</t>
  </si>
  <si>
    <t>GREEN S.A SECURITY</t>
  </si>
  <si>
    <t>https://www.contrataciones.gov.py/buscador/general.html?filtro=411944&amp;page=</t>
  </si>
  <si>
    <t>Adquisición de botellas de vidrio para toma de muestras - ONI - INTN - Ad Referendum</t>
  </si>
  <si>
    <t>MARIA JULIA PLANAS GOMEZ DE BENITEZ</t>
  </si>
  <si>
    <t>https://www.contrataciones.gov.py/buscador/general.html?filtro=415011&amp;page=</t>
  </si>
  <si>
    <t>Contrato abierto de provisión de token para el INTN - Plurianual</t>
  </si>
  <si>
    <t>DOCUMENTA SOCIEDAD ANONIMA</t>
  </si>
  <si>
    <t>https://www.contrataciones.gov.py/buscador/general.html?filtro=411952&amp;page=</t>
  </si>
  <si>
    <t>Adquisición de bolsas de muestreo para el INTN</t>
  </si>
  <si>
    <t>IRIS PATRICIA POSADA</t>
  </si>
  <si>
    <t>https://www.contrataciones.gov.py/buscador/general.html?filtro=412005&amp;page=</t>
  </si>
  <si>
    <t>Adquisición de gases especiales para el INTN - Ad Referendum - Plurianual</t>
  </si>
  <si>
    <t>LA OXIGENA PARAGUAYA S.A.</t>
  </si>
  <si>
    <t>https://www.contrataciones.gov.py/buscador/general.html?filtro=412064&amp;page=</t>
  </si>
  <si>
    <t>ADQUISICION DE EQUIPOS DETECTOR DE GASES PARA EL ONI - INTN</t>
  </si>
  <si>
    <t>PROVINDUS SA</t>
  </si>
  <si>
    <t>https://www.contrataciones.gov.py/buscador/general.html?filtro=417143&amp;page=</t>
  </si>
  <si>
    <t>Suscripción a Farmacopea USP Versión 2022 ON LINE - AD REFERENDUM</t>
  </si>
  <si>
    <t>https://www.contrataciones.gov.py/buscador/general.html?filtro=416374&amp;page=</t>
  </si>
  <si>
    <t>Servicio de impresión de calcomanías para el ONM - INTN - AD REFERENDUM</t>
  </si>
  <si>
    <t>CONSORCIO INTEGRACIONES INDUSTRIALES Y TECNOLOGICAS</t>
  </si>
  <si>
    <t>https://www.contrataciones.gov.py/buscador/general.html?filtro=411928&amp;page=</t>
  </si>
  <si>
    <t>Adquisicion de reactivos para el ONI - INTN - ad referéndum</t>
  </si>
  <si>
    <t>https://www.contrataciones.gov.py/buscador/general.html?filtro=415304&amp;page=</t>
  </si>
  <si>
    <t>VICENTE SCAVONE &amp; CIA. S.A.E</t>
  </si>
  <si>
    <t>LABSOL S.A.</t>
  </si>
  <si>
    <t>Adquisición de precintos para el INTN - Ad referendum</t>
  </si>
  <si>
    <t>PIRO`Y S.A.</t>
  </si>
  <si>
    <t>https://www.contrataciones.gov.py/buscador/general.html?filtro=412056&amp;page=</t>
  </si>
  <si>
    <t>WINNER S. R. L.</t>
  </si>
  <si>
    <t>Adquisición de productos textiles para el INTN</t>
  </si>
  <si>
    <t>JOSUE ANDRES GOMEZ ABED</t>
  </si>
  <si>
    <t>https://www.contrataciones.gov.py/buscador/general.html?filtro=414784&amp;page=</t>
  </si>
  <si>
    <t>EMPORIO FERRETERIA S.R.L.</t>
  </si>
  <si>
    <t>SAMAS S.A.</t>
  </si>
  <si>
    <t>Adquisición de etiquetas para el ONC - INTN - AD REFERENDUM - PLURIANUAL</t>
  </si>
  <si>
    <t>https://www.contrataciones.gov.py/buscador/general.html?filtro=412070&amp;page=</t>
  </si>
  <si>
    <t>Adquisición de pasajes áeros para el INTN - Plurianual</t>
  </si>
  <si>
    <t>SENSICRED S.A.</t>
  </si>
  <si>
    <t>https://www.contrataciones.gov.py/buscador/general.html?filtro=411740&amp;page=</t>
  </si>
  <si>
    <t>Contrato abierto para reparaciones edilicias de las instalaciones del INTN</t>
  </si>
  <si>
    <t xml:space="preserve">	27/07/2022</t>
  </si>
  <si>
    <t>NELSON FEDERICO SEGOVIA AZUCAS</t>
  </si>
  <si>
    <t>https://www.contrataciones.gov.py/buscador/general.html?filtro=393643&amp;page=</t>
  </si>
  <si>
    <t xml:space="preserve">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
</t>
  </si>
  <si>
    <t xml:space="preserve">El resultado corresponde al informe emitido por la CGR en Setiembre 2021.
Se aguarda el resultado de evaluación de los órganos de control (AGPE y CGR) correspondiente al ejercicio fiscal 2021
</t>
  </si>
  <si>
    <t>Julio</t>
  </si>
  <si>
    <t>Agosto</t>
  </si>
  <si>
    <t>Setiembre</t>
  </si>
  <si>
    <t>Programa Central</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</si>
  <si>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tecnológica. 
5) Mantener un proceso de administración eficiente y eficaz, con personal técnico, ético, competente y comprometido con la misión y la visión del INTN.</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</si>
  <si>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</si>
  <si>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</si>
  <si>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Listado de ejecucion presupuestaria por el objeto del gasto sobre movimientos, desde el 01/01/2022 al 30/09/2022.</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</si>
  <si>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</si>
  <si>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</si>
  <si>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</si>
  <si>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</si>
  <si>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</si>
  <si>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</si>
  <si>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</si>
  <si>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</si>
  <si>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</si>
  <si>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</si>
  <si>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</si>
  <si>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</si>
  <si>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</si>
  <si>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</si>
  <si>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</si>
  <si>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</si>
  <si>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</si>
  <si>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</si>
  <si>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</si>
  <si>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</si>
  <si>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</si>
  <si>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</si>
  <si>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</si>
  <si>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</si>
  <si>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</si>
  <si>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</si>
  <si>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</si>
  <si>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</si>
  <si>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</si>
  <si>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</si>
  <si>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</si>
  <si>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</si>
  <si>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</si>
  <si>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</si>
  <si>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Enlace Ley 5189</t>
  </si>
  <si>
    <t>Servicios de Certificación</t>
  </si>
  <si>
    <t>Realización de las certificaciones de productos, servicios, p sistemas y personas, de conformidad a las normas técnicas nacionales e internacionales, en concordancia con los lineamientos  aceptados. Aplicables a los casos exigidos por Ley y para aquellos que sean de caracter voluntario.</t>
  </si>
  <si>
    <t>Ciudadanía en general</t>
  </si>
  <si>
    <r>
      <t xml:space="preserve">En términos generales, se ha cumplido la meta fijada por el Organismo Nacional de Certificación ONC.
Se ha lanzado un nuevo servicio </t>
    </r>
    <r>
      <rPr>
        <i/>
        <sz val="11"/>
        <rFont val="Calibri"/>
        <family val="2"/>
        <scheme val="minor"/>
      </rPr>
      <t>"Evaluación para la categorización Hotelera</t>
    </r>
    <r>
      <rPr>
        <sz val="11"/>
        <rFont val="Calibri"/>
        <family val="2"/>
        <scheme val="minor"/>
      </rPr>
      <t>", trabajo conjunto entre el INTN y la SENATUR
Al término del tercer trimestre se lograron un total de 2032 servicios en el marco de las certificaciones realizadas/otorgadas por el Organismo Nacional de Certificación (ONC).</t>
    </r>
  </si>
  <si>
    <t>Informes mensuales de avances de metas físicas e informe de ejecución presupuestaria por actividad, acumulado al tercer trimestre de 2022</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</si>
  <si>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</si>
  <si>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</si>
  <si>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Informes mensuales de avances de metas físicas e informe de ejecución presupuestaria por actividad, acumulado al primer trimestre de 2022</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</si>
  <si>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</si>
  <si>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</si>
  <si>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r>
      <t xml:space="preserve">Física:  30 Asistencias
Financiera: Gs. 118.759.207.  </t>
    </r>
    <r>
      <rPr>
        <b/>
        <sz val="11"/>
        <color rgb="FFFF0000"/>
        <rFont val="Calibri"/>
        <family val="2"/>
        <scheme val="minor"/>
      </rPr>
      <t xml:space="preserve">Para el tercer trimestre del año el OIAT ha proyectado asistir a un total de 54 personas y se ha logrado asistir a  173 superando el cien porciento de sus metas. </t>
    </r>
  </si>
  <si>
    <t>Un total de 231 ciudadanos recibieron asistencias técnica en los siguientes temas: ISO-19011.  Directrices para Auditoria de Sistema de Gestión.  
Charla de Accesibilidad al Medio Físico.  
Charla de Accesibilidad al Medio Físico   Curso de interpretación de la Norma Paraguaya NP ISO 9001. Capacitación sobre Inocuidad de Alimentos y el Sistema HACCP.
Capacitación para el fortalecimiento del personal técnico en las herramientas para la implementación de las directrices de la norma paraguaya NP-ISO/IEC 17025:2018  
Asistencia técnica a emprendedores de las Ciudades de Natalio y Capitán Meza -  Dpto. de Itapúa sobre el proceso de elaboración de productos de limpieza.
Los proyectos de investigación del OIAT son: 1-Estudio de la degradación térmica de las aflatoxinas B1, B2, G1 y G2 en sopa paraguaya.  2- Correlación entre parámetros de calidad del biodiesel. 3-Degradación de hidrocarburos aromáticos por bacterias aisladas de suelos contaminados. 4-Validación de método para Diclofenac Sódico en comprimido, según método USP41. Solicitud interdepartamental Nº 23 del Dpto. MEDI. De fecha 29-03-2022. 5- Elaboración de material de publicación (artículo científico) de proyectos concluidos (Estudio de Fitorremediación de aguas superficiales contaminadas con mercurio mediante dos especies de macrófitos flotantes en sistemas hidropónicos INTN-FACEN. 6- Entrega del material de publicación (artículo científico) “Cinética de remoción de paracetamol e ibuprofeno en solución acuosa mediante Typha dominguensis en humedales flotantes a escala mesocosmos”, dentro del marco del proyecto PINDE-007-21. a la revista científica Reportes científicos de la FACEN. 7- Elaboración de material de publicación (artículo científico) de proyectos concluidos (Fitorremediación de cromo en efluente de curtiembre evaluados mediante bioensayos de toxicidad y genotoxicidad FACEN-INTN 14-INV-061. 8- Prueba de determinación de: a) Fenoles en aguas y aguas  residuales  por método colorimétrico según Methods for the examination of wáter and wastewarer 22 nd Edition 5530 A,B,C. Prueba de determinación de sustancias tensioactivas en aguas y aguas residuales  según  NMX-AA-039-SCFI-2001. b) Prueba de determinación de sustancias tensioactivas en aguas y aguas residuales  según  NMX-AA-039-SCFI-2001. Ambas pruebas de ensayo realizados para ofrecer dos nuevos servicios a través de los departamentos de alimentos y ensayos ambientales.</t>
  </si>
  <si>
    <t>Informes mensuales de avances de metas físicas e informe de ejecución presupuestaria por actividad, acumulado al segundo trimestre de 2022</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</si>
  <si>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</si>
  <si>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</si>
  <si>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En el tercer trimestre del año 2022, se ha realizado un total de 42.258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
Se realizó el intercambio de experiencias a través de presentaciones en la modalidad virtual con el INACAL de Perú, en el marco del proyecto INACAL - INTN.</t>
  </si>
  <si>
    <t>Normalizaciones Técnicas</t>
  </si>
  <si>
    <t xml:space="preserve">Coordinación de comités técnicos para la actualización y elaboración de normas paraguayas.
Ventas de Normas Técnicas Paraguayas
Participación activa en el Codex Alimentarius </t>
  </si>
  <si>
    <t>Física: 74 Normas
Financiera: 470.295.366.-</t>
  </si>
  <si>
    <t xml:space="preserve">
Para el tercer semestre del año 2022 ya se tiene publicado un total de dos normas paraguayas, asimismo, las principales publicaciones realizadas para el segundo trimestre fueron las siguientes: PNA 51 010 22. Artefactos domésticos de cocción a gas. Eficiencia energética. Primera edición.
PNA 51 011 22 Eficiencia Energética. Artefactos domésticos de cocción a gas. Especificaciones y etiquetado. Primera edición.
</t>
  </si>
  <si>
    <t>Reclamos varios</t>
  </si>
  <si>
    <t>Desetimada en Institución</t>
  </si>
  <si>
    <t>https://denuncias.gov.py/portal-publico</t>
  </si>
  <si>
    <t>Supuesta llamado a licitación publica irregular</t>
  </si>
  <si>
    <t>Investigación Preliminar iniciada</t>
  </si>
  <si>
    <t>Supuesto lavado de dinero</t>
  </si>
  <si>
    <t>Comisionamiento indebido de funcionario</t>
  </si>
  <si>
    <t xml:space="preserve">Supuesto cobro indebido </t>
  </si>
  <si>
    <t>Supuesto caso de ususra por parte de funcionarios</t>
  </si>
  <si>
    <t>Supuesto caso de mal desempeño de funciones</t>
  </si>
  <si>
    <t>Asignada a Institución</t>
  </si>
  <si>
    <t>Supuesto casos de planillerismo</t>
  </si>
  <si>
    <t>Supuesto Ingreso irregular de funcionarios sin concurso.</t>
  </si>
  <si>
    <t>Supuesto caso de contartación irregular</t>
  </si>
  <si>
    <t>Supuesto mal manejo de sistema informatico de denuncias</t>
  </si>
  <si>
    <t>Supuesto mal manejo de recursos públicos</t>
  </si>
  <si>
    <t>Supuesto caso de cohecho pasivo</t>
  </si>
  <si>
    <t>Supuesto caso de planillerismo</t>
  </si>
  <si>
    <t>Supuesto mal menejo de recursos públicos</t>
  </si>
  <si>
    <t>Supuesto caso de acoso laboral</t>
  </si>
  <si>
    <t>Supueso caso de funcionarios no aptos para realizar auditorias internas</t>
  </si>
  <si>
    <t>Supuesto caso de camiones cisternas no precintados</t>
  </si>
  <si>
    <t>Queja</t>
  </si>
  <si>
    <t>Supuesto abuso de poder y trafico de influencia</t>
  </si>
  <si>
    <t>Supueso cobro indebido de honorarios</t>
  </si>
  <si>
    <t xml:space="preserve">Supuesto caso </t>
  </si>
  <si>
    <t>Supuesto caso de pago indebido de honorarios</t>
  </si>
  <si>
    <t>Supuesta infracción a leyes especiales</t>
  </si>
  <si>
    <t>Enlace Ley 5282</t>
  </si>
  <si>
    <r>
      <t xml:space="preserve">En lo que respecta al tercer trimestre del año 2022, desde los diversos laboratorios pertenecientes tanto al Organismo Nacional de Inspección (ONI), como al Organismo de Investigación y Asistencia Tecnológica (OIAT), se han brindado un total de 28.767 servicios </t>
    </r>
    <r>
      <rPr>
        <b/>
        <sz val="11"/>
        <rFont val="Calibri"/>
        <family val="2"/>
        <scheme val="minor"/>
      </rPr>
      <t>(acumulado del tercer trimestre)</t>
    </r>
    <r>
      <rPr>
        <sz val="11"/>
        <rFont val="Calibri"/>
        <family val="2"/>
        <scheme val="minor"/>
      </rPr>
      <t xml:space="preserve"> de muestreos, ensayos laboratoriales, inspecciones y otros, en cumplimiento a exigencias legales y a la prestación de servicios de carácter voluntario por parte de personas físicas o jurídicas.</t>
    </r>
  </si>
  <si>
    <t>DCOM/DTIC</t>
  </si>
  <si>
    <t>Facebook</t>
  </si>
  <si>
    <t>Instagram</t>
  </si>
  <si>
    <t>Google INTN apartado de Negocios</t>
  </si>
  <si>
    <t>Twitter INTN</t>
  </si>
  <si>
    <t>Red Social - Cuenta Institucional. Medio utilizado como soporte para producir, compartir contenidos (Imágenes, texto, video), enviar y recibir mensajes, realizar anuncios, etc.</t>
  </si>
  <si>
    <t>Red Social - Cuenta Institucional. Medio utilizado para interactuar con los clientes y ciudadanía, utilizado como soporte para compartir fotografias, videos con los usuarios y como herramienta para la visibilidad de las actividades institucionales.</t>
  </si>
  <si>
    <t>Red Social - Cuenta Institucional. El perfil de negocio es una herramienta que permite conectarse facilmente con los clientes, en la busqueda de google y maps, permite la publicación de fotos en el perfil para mostrar aspectos relevantes de la Institución. Permite a clientes y ciudadanía conetarse mediante llamadas, opiniones o mensajes.</t>
  </si>
  <si>
    <t>Plataforma Social, es un servicio de comunicación bidireccional, utilizada para compartir información en el tiempo real y directamente de sus protagonistas, los mensajes en su mayoría son fragmentos de texto, que no superan los 280 caracteres.</t>
  </si>
  <si>
    <t>Facebook INTN</t>
  </si>
  <si>
    <t>Instagram INTN</t>
  </si>
  <si>
    <t>Google INTN</t>
  </si>
  <si>
    <t>https://twitter.com/IntnParaguay</t>
  </si>
  <si>
    <t>Mejora en la recepción de Reclamos ciudadanos:  Tema: verificacion de Esatcion de servicio</t>
  </si>
  <si>
    <t>Mejora en la Atencion de los clientes y ciudadania</t>
  </si>
  <si>
    <t>Respuesta al ciudadano, con información y datos de áreas responsables.</t>
  </si>
  <si>
    <t>Comunicación a las áreas de la institucion vinculadas por la denuncia recibida por el  cliente. Trabajo conjunto con estas para la implementación de acciones correctivas.</t>
  </si>
  <si>
    <t>Anexo 1</t>
  </si>
  <si>
    <t>Anexo 2</t>
  </si>
  <si>
    <r>
      <rPr>
        <sz val="11"/>
        <rFont val="Calibri"/>
        <family val="2"/>
        <scheme val="minor"/>
      </rPr>
      <t>Realizado por el Departamento de Comunciacion (DCOM)</t>
    </r>
    <r>
      <rPr>
        <u/>
        <sz val="11"/>
        <color theme="10"/>
        <rFont val="Calibri"/>
        <family val="2"/>
        <scheme val="minor"/>
      </rPr>
      <t xml:space="preserve">       </t>
    </r>
  </si>
  <si>
    <t xml:space="preserve">Realizado, el DCOM informo a las areas intervinientes para su proceso correspondiente.  </t>
  </si>
  <si>
    <t>Analisis de los procesos de Secretaria General y de Atencion al Cliente, con la creación de nuevos usuarios para acortar tiempos de respuesta</t>
  </si>
  <si>
    <t>Jornada de capacitacion en Certificacion de Categorización Hotelera.                              Socializacion de los servicios, requisitos para la certificacion de personas.</t>
  </si>
  <si>
    <t>https://wa.me/595212886000</t>
  </si>
  <si>
    <t>https://m.facebook.com/story.php?story_fbid=pfbid0bFtX55mH684uAZjExPrDmnqpwrfEMEW6AUV6RpYjjss1Tmuv5onRrha6FXnBae3Vl&amp;id=100064814163538</t>
  </si>
  <si>
    <r>
      <rPr>
        <sz val="11"/>
        <rFont val="Calibri"/>
        <family val="2"/>
        <scheme val="minor"/>
      </rPr>
      <t>Realizado por la DTIC, Dpto DINF, habilitación del whatsapp</t>
    </r>
    <r>
      <rPr>
        <u/>
        <sz val="11"/>
        <color theme="10"/>
        <rFont val="Calibri"/>
        <family val="2"/>
        <scheme val="minor"/>
      </rPr>
      <t xml:space="preserve"> </t>
    </r>
    <r>
      <rPr>
        <sz val="11"/>
        <rFont val="Calibri"/>
        <family val="2"/>
        <scheme val="minor"/>
      </rPr>
      <t>institucional</t>
    </r>
  </si>
  <si>
    <t>Realizado por ONC, DG, DTIC/DCOM.</t>
  </si>
  <si>
    <t>Física: 2.262 Servicios
Financiera: Gs. 2.442.057.327.-</t>
  </si>
  <si>
    <r>
      <t xml:space="preserve">Física:                                                    107.551  Servicios anuales </t>
    </r>
    <r>
      <rPr>
        <b/>
        <sz val="11"/>
        <color rgb="FFFF0000"/>
        <rFont val="Calibri"/>
        <family val="2"/>
        <scheme val="minor"/>
      </rPr>
      <t>29.184 Servicios en el tercer trimestre</t>
    </r>
    <r>
      <rPr>
        <sz val="11"/>
        <rFont val="Calibri"/>
        <family val="2"/>
        <scheme val="minor"/>
      </rPr>
      <t xml:space="preserve">
                                                   Financiera: Gs. 19.668.977.076.-</t>
    </r>
  </si>
  <si>
    <t>Física: 164.185 Servicios
Financiera: Gs. 7.830.096.926.-</t>
  </si>
  <si>
    <t>Física: 32,9% // Financiera: 32,6 %</t>
  </si>
  <si>
    <r>
      <rPr>
        <b/>
        <sz val="11"/>
        <rFont val="Calibri"/>
        <family val="2"/>
        <scheme val="minor"/>
      </rPr>
      <t>Física: 98,57% en el tercer trimestre</t>
    </r>
    <r>
      <rPr>
        <sz val="11"/>
        <rFont val="Calibri"/>
        <family val="2"/>
        <scheme val="minor"/>
      </rPr>
      <t xml:space="preserve"> // Financiera: 19,4%</t>
    </r>
  </si>
  <si>
    <t>Física: 100% // Financiera: 28,9%</t>
  </si>
  <si>
    <t>Física: 37,9% // Financiera: 31,4 %</t>
  </si>
  <si>
    <t>Física: 2,7% // Financiera: 37,7 %</t>
  </si>
  <si>
    <t xml:space="preserve">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</si>
</sst>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 _€_-;\-* #,##0\ _€_-;_-* &quot;-&quot;\ _€_-;_-@_-"/>
  </numFmts>
  <fonts count="44">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u/>
      <sz val="14"/>
      <color theme="1"/>
      <name val="Calibri"/>
      <family val="2"/>
    </font>
    <font>
      <b/>
      <u/>
      <sz val="18"/>
      <color theme="1"/>
      <name val="Calibri"/>
      <family val="2"/>
    </font>
    <font>
      <sz val="14"/>
      <color theme="1"/>
      <name val="Calibri"/>
      <family val="2"/>
      <scheme val="minor"/>
    </font>
    <font>
      <b/>
      <sz val="14"/>
      <color theme="1"/>
      <name val="Calibri"/>
      <family val="2"/>
      <scheme val="minor"/>
    </font>
    <font>
      <b/>
      <sz val="14"/>
      <color theme="1"/>
      <name val="Calibri"/>
      <family val="2"/>
    </font>
    <font>
      <b/>
      <u/>
      <sz val="14"/>
      <color theme="1"/>
      <name val="Calibri"/>
      <family val="2"/>
      <scheme val="minor"/>
    </font>
    <font>
      <sz val="15"/>
      <color theme="1"/>
      <name val="Calibri"/>
      <family val="2"/>
      <scheme val="minor"/>
    </font>
    <font>
      <b/>
      <u/>
      <sz val="12"/>
      <color theme="1"/>
      <name val="Calibri"/>
      <family val="2"/>
    </font>
    <font>
      <sz val="12"/>
      <color theme="1"/>
      <name val="Calibri"/>
      <family val="2"/>
      <scheme val="minor"/>
    </font>
    <font>
      <b/>
      <sz val="12"/>
      <color theme="1"/>
      <name val="Calibri"/>
      <family val="2"/>
      <scheme val="minor"/>
    </font>
    <font>
      <b/>
      <sz val="12"/>
      <color theme="1"/>
      <name val="Calibri"/>
      <family val="2"/>
    </font>
    <font>
      <sz val="12"/>
      <color theme="1"/>
      <name val="Calibri"/>
      <family val="2"/>
    </font>
    <font>
      <b/>
      <u/>
      <sz val="13"/>
      <color theme="1"/>
      <name val="Calibri"/>
      <family val="2"/>
      <scheme val="minor"/>
    </font>
    <font>
      <b/>
      <sz val="13"/>
      <color theme="1"/>
      <name val="Calibri"/>
      <family val="2"/>
    </font>
    <font>
      <sz val="8"/>
      <name val="Calibri"/>
      <family val="2"/>
      <scheme val="minor"/>
    </font>
    <font>
      <b/>
      <u/>
      <sz val="18"/>
      <name val="Calibri"/>
      <family val="2"/>
    </font>
    <font>
      <u/>
      <sz val="11"/>
      <color theme="10"/>
      <name val="Calibri"/>
      <family val="2"/>
      <scheme val="minor"/>
    </font>
    <font>
      <sz val="10"/>
      <color theme="1"/>
      <name val="Calibri"/>
      <family val="2"/>
    </font>
    <font>
      <sz val="11"/>
      <color theme="1"/>
      <name val="Calibri"/>
      <family val="2"/>
      <scheme val="minor"/>
    </font>
    <font>
      <sz val="11"/>
      <name val="Calibri"/>
      <family val="2"/>
      <scheme val="minor"/>
    </font>
    <font>
      <b/>
      <sz val="11"/>
      <color rgb="FF000000"/>
      <name val="Calibri   "/>
    </font>
    <font>
      <sz val="11"/>
      <color theme="1"/>
      <name val="Calibri   "/>
    </font>
    <font>
      <b/>
      <sz val="11"/>
      <name val="Calibri   "/>
    </font>
    <font>
      <sz val="11"/>
      <color rgb="FF000000"/>
      <name val="Calibri   "/>
    </font>
    <font>
      <sz val="11"/>
      <name val="Calibri   "/>
    </font>
    <font>
      <sz val="10"/>
      <color theme="1"/>
      <name val="Calibri"/>
      <family val="2"/>
      <scheme val="minor"/>
    </font>
    <font>
      <sz val="10"/>
      <color rgb="FF202122"/>
      <name val="Arial"/>
      <family val="2"/>
    </font>
    <font>
      <sz val="11"/>
      <color theme="1"/>
      <name val="Calibri"/>
      <family val="2"/>
    </font>
    <font>
      <sz val="11"/>
      <color theme="1"/>
      <name val="Calibri"/>
      <charset val="134"/>
      <scheme val="minor"/>
    </font>
    <font>
      <sz val="11"/>
      <color rgb="FF333333"/>
      <name val="Arial"/>
      <family val="2"/>
    </font>
    <font>
      <sz val="11"/>
      <color rgb="FF000000"/>
      <name val="Calibri"/>
      <family val="2"/>
      <scheme val="minor"/>
    </font>
    <font>
      <sz val="12"/>
      <name val="Calibri"/>
      <family val="2"/>
    </font>
    <font>
      <b/>
      <sz val="12"/>
      <name val="Calibri"/>
      <family val="2"/>
    </font>
    <font>
      <i/>
      <sz val="11"/>
      <name val="Calibri"/>
      <family val="2"/>
      <scheme val="minor"/>
    </font>
    <font>
      <b/>
      <sz val="11"/>
      <color rgb="FFFF0000"/>
      <name val="Calibri"/>
      <family val="2"/>
      <scheme val="minor"/>
    </font>
    <font>
      <b/>
      <sz val="11"/>
      <name val="Calibri"/>
      <family val="2"/>
      <scheme val="minor"/>
    </font>
    <font>
      <b/>
      <sz val="12"/>
      <name val="Calibri"/>
      <family val="2"/>
      <scheme val="minor"/>
    </font>
    <font>
      <b/>
      <u/>
      <sz val="12"/>
      <color theme="1"/>
      <name val="Calibri"/>
      <family val="2"/>
      <scheme val="minor"/>
    </font>
  </fonts>
  <fills count="9">
    <fill>
      <patternFill patternType="none"/>
    </fill>
    <fill>
      <patternFill patternType="gray125"/>
    </fill>
    <fill>
      <patternFill patternType="solid">
        <fgColor theme="5" tint="-0.249977111117893"/>
        <bgColor indexed="64"/>
      </patternFill>
    </fill>
    <fill>
      <patternFill patternType="solid">
        <fgColor theme="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39997558519241921"/>
        <bgColor indexed="64"/>
      </patternFill>
    </fill>
    <fill>
      <patternFill patternType="solid">
        <fgColor rgb="FFEF8D4B"/>
        <bgColor indexed="64"/>
      </patternFill>
    </fill>
    <fill>
      <patternFill patternType="solid">
        <fgColor theme="5" tint="0.39997558519241921"/>
        <bgColor indexed="65"/>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auto="1"/>
      </bottom>
      <diagonal/>
    </border>
    <border>
      <left style="thin">
        <color indexed="64"/>
      </left>
      <right style="thin">
        <color indexed="64"/>
      </right>
      <top/>
      <bottom style="medium">
        <color auto="1"/>
      </bottom>
      <diagonal/>
    </border>
    <border>
      <left style="thin">
        <color indexed="64"/>
      </left>
      <right style="medium">
        <color auto="1"/>
      </right>
      <top/>
      <bottom style="medium">
        <color auto="1"/>
      </bottom>
      <diagonal/>
    </border>
  </borders>
  <cellStyleXfs count="4">
    <xf numFmtId="0" fontId="0" fillId="0" borderId="0">
      <alignment vertical="center"/>
    </xf>
    <xf numFmtId="0" fontId="22" fillId="0" borderId="0" applyNumberFormat="0" applyFill="0" applyBorder="0" applyAlignment="0" applyProtection="0">
      <alignment vertical="center"/>
    </xf>
    <xf numFmtId="41" fontId="24" fillId="0" borderId="0" applyFont="0" applyFill="0" applyBorder="0" applyAlignment="0" applyProtection="0"/>
    <xf numFmtId="9" fontId="34" fillId="0" borderId="0" applyFont="0" applyFill="0" applyBorder="0" applyAlignment="0" applyProtection="0"/>
  </cellStyleXfs>
  <cellXfs count="238">
    <xf numFmtId="0" fontId="0" fillId="0" borderId="0" xfId="0">
      <alignment vertical="center"/>
    </xf>
    <xf numFmtId="0" fontId="5" fillId="0" borderId="0" xfId="0" applyFont="1">
      <alignment vertical="center"/>
    </xf>
    <xf numFmtId="0" fontId="5" fillId="4" borderId="1" xfId="0" applyFont="1" applyFill="1" applyBorder="1">
      <alignment vertical="center"/>
    </xf>
    <xf numFmtId="0" fontId="9" fillId="4" borderId="0" xfId="0" applyFont="1" applyFill="1">
      <alignment vertical="center"/>
    </xf>
    <xf numFmtId="0" fontId="8" fillId="4" borderId="0" xfId="0" applyFont="1" applyFill="1">
      <alignment vertical="center"/>
    </xf>
    <xf numFmtId="0" fontId="14" fillId="4" borderId="0" xfId="0" applyFont="1" applyFill="1">
      <alignment vertical="center"/>
    </xf>
    <xf numFmtId="0" fontId="14" fillId="0" borderId="0" xfId="0" applyFont="1">
      <alignment vertical="center"/>
    </xf>
    <xf numFmtId="0" fontId="15" fillId="4" borderId="1" xfId="0" applyFont="1" applyFill="1" applyBorder="1">
      <alignment vertical="center"/>
    </xf>
    <xf numFmtId="0" fontId="16"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0" borderId="0" xfId="0" applyFont="1">
      <alignment vertical="center"/>
    </xf>
    <xf numFmtId="0" fontId="16" fillId="4" borderId="1" xfId="0" applyFont="1" applyFill="1" applyBorder="1">
      <alignment vertical="center"/>
    </xf>
    <xf numFmtId="0" fontId="17" fillId="4" borderId="1" xfId="0" applyFont="1" applyFill="1" applyBorder="1">
      <alignment vertical="center"/>
    </xf>
    <xf numFmtId="0" fontId="15" fillId="4" borderId="1" xfId="0" applyFont="1" applyFill="1" applyBorder="1" applyAlignment="1">
      <alignment horizontal="center" vertical="center"/>
    </xf>
    <xf numFmtId="0" fontId="14" fillId="0" borderId="0" xfId="0" applyFont="1" applyAlignment="1">
      <alignment horizontal="center" vertical="center"/>
    </xf>
    <xf numFmtId="0" fontId="16" fillId="4" borderId="1" xfId="0" applyFont="1" applyFill="1" applyBorder="1" applyAlignment="1">
      <alignment horizontal="center" vertical="center"/>
    </xf>
    <xf numFmtId="0" fontId="15" fillId="5" borderId="0" xfId="0" applyFont="1" applyFill="1" applyAlignment="1">
      <alignment horizontal="center" vertical="center"/>
    </xf>
    <xf numFmtId="0" fontId="14" fillId="5" borderId="0" xfId="0" applyFont="1" applyFill="1">
      <alignment vertical="center"/>
    </xf>
    <xf numFmtId="0" fontId="0" fillId="5" borderId="0" xfId="0" applyFill="1">
      <alignment vertical="center"/>
    </xf>
    <xf numFmtId="0" fontId="16" fillId="3" borderId="1" xfId="0" applyFont="1" applyFill="1" applyBorder="1" applyAlignment="1">
      <alignment horizontal="center" vertical="center" wrapText="1"/>
    </xf>
    <xf numFmtId="0" fontId="7" fillId="0" borderId="0" xfId="0" applyFont="1">
      <alignment vertical="center"/>
    </xf>
    <xf numFmtId="0" fontId="12" fillId="0" borderId="0" xfId="0" applyFont="1">
      <alignment vertical="center"/>
    </xf>
    <xf numFmtId="0" fontId="15" fillId="0" borderId="0" xfId="0" applyFont="1">
      <alignment vertical="center"/>
    </xf>
    <xf numFmtId="0" fontId="16" fillId="2" borderId="1" xfId="0" applyFont="1" applyFill="1" applyBorder="1" applyAlignment="1">
      <alignment horizontal="justify" vertical="top" wrapText="1"/>
    </xf>
    <xf numFmtId="0" fontId="14" fillId="5" borderId="4" xfId="0" applyFont="1" applyFill="1" applyBorder="1" applyAlignment="1">
      <alignment horizontal="center" vertical="center"/>
    </xf>
    <xf numFmtId="0" fontId="15" fillId="0" borderId="0" xfId="0" applyFont="1" applyAlignment="1">
      <alignment horizontal="center" vertical="center"/>
    </xf>
    <xf numFmtId="0" fontId="14" fillId="5" borderId="0" xfId="0" applyFont="1" applyFill="1" applyAlignment="1">
      <alignment horizontal="center" vertical="center"/>
    </xf>
    <xf numFmtId="0" fontId="15" fillId="4" borderId="1" xfId="0" applyFont="1" applyFill="1" applyBorder="1" applyAlignment="1">
      <alignment horizontal="center" vertical="center" wrapText="1"/>
    </xf>
    <xf numFmtId="0" fontId="15" fillId="4" borderId="12" xfId="0" applyFont="1" applyFill="1" applyBorder="1" applyAlignment="1">
      <alignment horizontal="center" vertical="center"/>
    </xf>
    <xf numFmtId="0" fontId="15" fillId="3" borderId="1" xfId="0" applyFont="1" applyFill="1" applyBorder="1" applyAlignment="1">
      <alignment horizontal="center" vertical="center"/>
    </xf>
    <xf numFmtId="0" fontId="22" fillId="4" borderId="1" xfId="1" applyFill="1" applyBorder="1" applyAlignment="1">
      <alignment horizontal="center" vertical="center" wrapText="1"/>
    </xf>
    <xf numFmtId="0" fontId="17" fillId="4" borderId="1" xfId="0" applyFont="1" applyFill="1" applyBorder="1" applyAlignment="1">
      <alignment horizontal="center" vertical="center"/>
    </xf>
    <xf numFmtId="14" fontId="14" fillId="4" borderId="1" xfId="0" applyNumberFormat="1" applyFont="1" applyFill="1" applyBorder="1" applyAlignment="1">
      <alignment horizontal="center" vertical="center"/>
    </xf>
    <xf numFmtId="41" fontId="29" fillId="4" borderId="17" xfId="2" applyFont="1" applyFill="1" applyBorder="1" applyAlignment="1">
      <alignment horizontal="center" vertical="center"/>
    </xf>
    <xf numFmtId="41" fontId="29" fillId="4" borderId="1" xfId="2" applyFont="1" applyFill="1" applyBorder="1" applyAlignment="1">
      <alignment horizontal="center" vertical="center" shrinkToFit="1"/>
    </xf>
    <xf numFmtId="41" fontId="30" fillId="4" borderId="1" xfId="2" applyFont="1" applyFill="1" applyBorder="1" applyAlignment="1">
      <alignment horizontal="left" vertical="center" wrapText="1"/>
    </xf>
    <xf numFmtId="41" fontId="29" fillId="4" borderId="1" xfId="2" applyFont="1" applyFill="1" applyBorder="1" applyAlignment="1">
      <alignment vertical="center" shrinkToFit="1"/>
    </xf>
    <xf numFmtId="41" fontId="29" fillId="4" borderId="18" xfId="2" applyFont="1" applyFill="1" applyBorder="1" applyAlignment="1">
      <alignment horizontal="center" vertical="center"/>
    </xf>
    <xf numFmtId="41" fontId="29" fillId="4" borderId="13" xfId="2" applyFont="1" applyFill="1" applyBorder="1" applyAlignment="1">
      <alignment horizontal="center" vertical="center" shrinkToFit="1"/>
    </xf>
    <xf numFmtId="41" fontId="30" fillId="4" borderId="13" xfId="2" applyFont="1" applyFill="1" applyBorder="1" applyAlignment="1">
      <alignment horizontal="left" vertical="center" wrapText="1"/>
    </xf>
    <xf numFmtId="41" fontId="29" fillId="4" borderId="13" xfId="2" applyFont="1" applyFill="1" applyBorder="1" applyAlignment="1">
      <alignment vertical="center" shrinkToFit="1"/>
    </xf>
    <xf numFmtId="41" fontId="29" fillId="4" borderId="1" xfId="2" applyFont="1" applyFill="1" applyBorder="1" applyAlignment="1">
      <alignment horizontal="center" vertical="center"/>
    </xf>
    <xf numFmtId="41" fontId="29" fillId="4" borderId="19" xfId="2" applyFont="1" applyFill="1" applyBorder="1" applyAlignment="1">
      <alignment horizontal="center" vertical="center"/>
    </xf>
    <xf numFmtId="41" fontId="29" fillId="4" borderId="12" xfId="2" applyFont="1" applyFill="1" applyBorder="1" applyAlignment="1">
      <alignment horizontal="center" vertical="center" shrinkToFit="1"/>
    </xf>
    <xf numFmtId="41" fontId="30" fillId="4" borderId="12" xfId="2" applyFont="1" applyFill="1" applyBorder="1" applyAlignment="1">
      <alignment horizontal="left" vertical="center" wrapText="1"/>
    </xf>
    <xf numFmtId="41" fontId="29" fillId="4" borderId="12" xfId="2" applyFont="1" applyFill="1" applyBorder="1" applyAlignment="1">
      <alignment vertical="center" shrinkToFit="1"/>
    </xf>
    <xf numFmtId="41" fontId="29" fillId="4" borderId="13" xfId="2" applyFont="1" applyFill="1" applyBorder="1" applyAlignment="1">
      <alignment horizontal="center" vertical="center"/>
    </xf>
    <xf numFmtId="14" fontId="17"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xf>
    <xf numFmtId="17" fontId="17" fillId="4" borderId="1" xfId="0" applyNumberFormat="1" applyFont="1" applyFill="1" applyBorder="1" applyAlignment="1">
      <alignment horizontal="center" vertical="center" wrapText="1"/>
    </xf>
    <xf numFmtId="0" fontId="22" fillId="0" borderId="0" xfId="1">
      <alignment vertical="center"/>
    </xf>
    <xf numFmtId="3" fontId="17" fillId="4" borderId="1" xfId="0" applyNumberFormat="1" applyFont="1" applyFill="1" applyBorder="1" applyAlignment="1">
      <alignment horizontal="center" vertical="center" wrapText="1"/>
    </xf>
    <xf numFmtId="41" fontId="26" fillId="3" borderId="21" xfId="2" applyFont="1" applyFill="1" applyBorder="1" applyAlignment="1">
      <alignment horizontal="right" vertical="top" wrapText="1" shrinkToFit="1"/>
    </xf>
    <xf numFmtId="0" fontId="15" fillId="4" borderId="13" xfId="0" applyFont="1" applyFill="1" applyBorder="1" applyAlignment="1">
      <alignment horizontal="center" vertical="center" wrapText="1"/>
    </xf>
    <xf numFmtId="0" fontId="14" fillId="3" borderId="24" xfId="0" applyFont="1" applyFill="1" applyBorder="1">
      <alignment vertical="center"/>
    </xf>
    <xf numFmtId="0" fontId="22" fillId="3" borderId="24" xfId="1" applyFill="1" applyBorder="1" applyAlignment="1">
      <alignment horizontal="center" vertical="center" wrapText="1"/>
    </xf>
    <xf numFmtId="0" fontId="14" fillId="4" borderId="1" xfId="0" applyFont="1" applyFill="1" applyBorder="1">
      <alignment vertical="center"/>
    </xf>
    <xf numFmtId="0" fontId="15" fillId="0" borderId="0" xfId="0" applyFont="1" applyAlignment="1">
      <alignment horizontal="center" vertical="center" wrapText="1"/>
    </xf>
    <xf numFmtId="0" fontId="31" fillId="4" borderId="1" xfId="0" applyFont="1" applyFill="1" applyBorder="1" applyAlignment="1">
      <alignment horizontal="center" vertical="center"/>
    </xf>
    <xf numFmtId="0" fontId="31"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2" fillId="4" borderId="1" xfId="1" applyFill="1" applyBorder="1" applyAlignment="1">
      <alignment horizontal="center" vertical="center"/>
    </xf>
    <xf numFmtId="0" fontId="35" fillId="4" borderId="0" xfId="0" applyFont="1" applyFill="1" applyAlignment="1">
      <alignment horizontal="center" vertical="center"/>
    </xf>
    <xf numFmtId="14" fontId="35" fillId="4" borderId="1" xfId="0" applyNumberFormat="1" applyFont="1" applyFill="1" applyBorder="1" applyAlignment="1">
      <alignment horizontal="center" vertical="center"/>
    </xf>
    <xf numFmtId="0" fontId="36" fillId="4" borderId="1" xfId="0" applyFont="1" applyFill="1" applyBorder="1" applyAlignment="1">
      <alignment horizontal="center" vertical="center" wrapText="1"/>
    </xf>
    <xf numFmtId="0" fontId="36" fillId="4" borderId="1" xfId="0" applyFont="1" applyFill="1" applyBorder="1" applyAlignment="1">
      <alignment horizontal="left" vertical="center" wrapText="1"/>
    </xf>
    <xf numFmtId="3" fontId="36" fillId="4" borderId="1" xfId="0" applyNumberFormat="1" applyFont="1" applyFill="1" applyBorder="1" applyAlignment="1">
      <alignment horizontal="center" vertical="center" wrapText="1"/>
    </xf>
    <xf numFmtId="0" fontId="25" fillId="4" borderId="1" xfId="0" applyFont="1" applyFill="1" applyBorder="1" applyAlignment="1">
      <alignment vertical="center" wrapText="1"/>
    </xf>
    <xf numFmtId="41" fontId="25" fillId="4" borderId="1" xfId="2" applyFont="1" applyFill="1" applyBorder="1" applyAlignment="1">
      <alignment horizontal="left" vertical="center" wrapText="1"/>
    </xf>
    <xf numFmtId="0" fontId="25" fillId="4" borderId="1" xfId="0" applyFont="1" applyFill="1" applyBorder="1" applyAlignment="1">
      <alignment horizontal="center" vertical="center" wrapText="1"/>
    </xf>
    <xf numFmtId="0" fontId="25" fillId="4" borderId="1" xfId="0" quotePrefix="1" applyFont="1" applyFill="1" applyBorder="1" applyAlignment="1">
      <alignment vertical="center" wrapText="1"/>
    </xf>
    <xf numFmtId="0" fontId="23" fillId="4" borderId="1" xfId="0" applyFont="1" applyFill="1" applyBorder="1">
      <alignment vertical="center"/>
    </xf>
    <xf numFmtId="14" fontId="14" fillId="4" borderId="1" xfId="0" applyNumberFormat="1" applyFont="1" applyFill="1" applyBorder="1">
      <alignment vertical="center"/>
    </xf>
    <xf numFmtId="0" fontId="17" fillId="4" borderId="1" xfId="0" applyFont="1" applyFill="1" applyBorder="1" applyAlignment="1">
      <alignment vertical="center" wrapText="1"/>
    </xf>
    <xf numFmtId="17" fontId="14" fillId="4" borderId="1" xfId="0" applyNumberFormat="1" applyFont="1" applyFill="1" applyBorder="1">
      <alignment vertical="center"/>
    </xf>
    <xf numFmtId="0" fontId="22" fillId="4" borderId="12" xfId="1" applyFill="1" applyBorder="1" applyAlignment="1">
      <alignment horizontal="center" vertical="center" wrapText="1"/>
    </xf>
    <xf numFmtId="14"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3" fontId="2" fillId="4" borderId="1" xfId="0" applyNumberFormat="1" applyFont="1" applyFill="1" applyBorder="1" applyAlignment="1">
      <alignment horizontal="center" vertical="center" wrapText="1"/>
    </xf>
    <xf numFmtId="0" fontId="2" fillId="4" borderId="1" xfId="0" applyFont="1" applyFill="1" applyBorder="1">
      <alignment vertical="center"/>
    </xf>
    <xf numFmtId="3" fontId="2" fillId="4" borderId="1" xfId="0" applyNumberFormat="1" applyFont="1" applyFill="1" applyBorder="1" applyAlignment="1">
      <alignment horizontal="center" vertical="center"/>
    </xf>
    <xf numFmtId="0" fontId="17" fillId="4" borderId="12" xfId="0" applyFont="1" applyFill="1" applyBorder="1" applyAlignment="1">
      <alignment horizontal="center" vertical="center" wrapText="1"/>
    </xf>
    <xf numFmtId="41" fontId="26" fillId="7" borderId="15" xfId="2" applyFont="1" applyFill="1" applyBorder="1" applyAlignment="1">
      <alignment horizontal="center" vertical="center" shrinkToFit="1"/>
    </xf>
    <xf numFmtId="41" fontId="27" fillId="7" borderId="16" xfId="2" applyFont="1" applyFill="1" applyBorder="1" applyAlignment="1">
      <alignment horizontal="center" vertical="center"/>
    </xf>
    <xf numFmtId="41" fontId="28" fillId="7" borderId="16" xfId="2" applyFont="1" applyFill="1" applyBorder="1" applyAlignment="1">
      <alignment horizontal="left" vertical="center" wrapText="1"/>
    </xf>
    <xf numFmtId="41" fontId="26" fillId="7" borderId="16" xfId="2" applyFont="1" applyFill="1" applyBorder="1" applyAlignment="1">
      <alignment vertical="center" shrinkToFit="1"/>
    </xf>
    <xf numFmtId="0" fontId="22" fillId="7" borderId="24" xfId="1" applyFill="1" applyBorder="1" applyAlignment="1">
      <alignment horizontal="center" vertical="center" wrapText="1"/>
    </xf>
    <xf numFmtId="0" fontId="22" fillId="7" borderId="23" xfId="1" applyFill="1" applyBorder="1" applyAlignment="1">
      <alignment horizontal="center" vertical="center" wrapText="1"/>
    </xf>
    <xf numFmtId="41" fontId="26" fillId="3" borderId="26" xfId="2" applyFont="1" applyFill="1" applyBorder="1" applyAlignment="1">
      <alignment horizontal="center" vertical="center" shrinkToFit="1"/>
    </xf>
    <xf numFmtId="41" fontId="27" fillId="3" borderId="27" xfId="2" applyFont="1" applyFill="1" applyBorder="1" applyAlignment="1">
      <alignment horizontal="center" vertical="center"/>
    </xf>
    <xf numFmtId="41" fontId="28" fillId="3" borderId="27" xfId="2" applyFont="1" applyFill="1" applyBorder="1" applyAlignment="1">
      <alignment horizontal="left" vertical="center" wrapText="1"/>
    </xf>
    <xf numFmtId="41" fontId="26" fillId="3" borderId="27" xfId="2" applyFont="1" applyFill="1" applyBorder="1" applyAlignment="1">
      <alignment vertical="center" shrinkToFit="1"/>
    </xf>
    <xf numFmtId="0" fontId="22" fillId="3" borderId="25" xfId="1" applyFill="1" applyBorder="1" applyAlignment="1">
      <alignment horizontal="center" vertical="center" wrapText="1"/>
    </xf>
    <xf numFmtId="41" fontId="26" fillId="3" borderId="28" xfId="2" applyFont="1" applyFill="1" applyBorder="1" applyAlignment="1">
      <alignment horizontal="center" vertical="center" shrinkToFit="1"/>
    </xf>
    <xf numFmtId="41" fontId="27" fillId="3" borderId="29" xfId="2" applyFont="1" applyFill="1" applyBorder="1" applyAlignment="1">
      <alignment horizontal="center" vertical="center"/>
    </xf>
    <xf numFmtId="41" fontId="28" fillId="3" borderId="29" xfId="2" applyFont="1" applyFill="1" applyBorder="1" applyAlignment="1">
      <alignment horizontal="left" vertical="center" wrapText="1"/>
    </xf>
    <xf numFmtId="41" fontId="26" fillId="3" borderId="29" xfId="2" applyFont="1" applyFill="1" applyBorder="1" applyAlignment="1">
      <alignment vertical="center" shrinkToFit="1"/>
    </xf>
    <xf numFmtId="0" fontId="22" fillId="3" borderId="30" xfId="1" applyFill="1" applyBorder="1" applyAlignment="1">
      <alignment horizontal="center" vertical="center" wrapText="1"/>
    </xf>
    <xf numFmtId="0" fontId="1" fillId="4" borderId="1" xfId="0" applyFont="1" applyFill="1" applyBorder="1" applyAlignment="1">
      <alignment horizontal="center" vertical="center" wrapText="1"/>
    </xf>
    <xf numFmtId="0" fontId="22" fillId="8" borderId="1" xfId="1" applyFill="1" applyBorder="1" applyAlignment="1">
      <alignment horizontal="center" vertical="center" wrapText="1"/>
    </xf>
    <xf numFmtId="0" fontId="0" fillId="4" borderId="1" xfId="0" applyFill="1" applyBorder="1" applyAlignment="1">
      <alignment horizontal="left" vertical="center" wrapText="1"/>
    </xf>
    <xf numFmtId="0" fontId="25" fillId="4" borderId="1" xfId="1" applyFont="1" applyFill="1" applyBorder="1" applyAlignment="1">
      <alignment horizontal="center" vertical="center" wrapText="1"/>
    </xf>
    <xf numFmtId="0" fontId="22" fillId="4" borderId="1" xfId="1" applyFill="1" applyBorder="1" applyAlignment="1">
      <alignment horizontal="left" vertical="center" wrapText="1"/>
    </xf>
    <xf numFmtId="0" fontId="42" fillId="4" borderId="1" xfId="0" applyFont="1" applyFill="1" applyBorder="1" applyAlignment="1">
      <alignment horizontal="center" vertical="center"/>
    </xf>
    <xf numFmtId="0" fontId="42" fillId="4" borderId="1" xfId="0" applyFont="1" applyFill="1" applyBorder="1" applyAlignment="1">
      <alignment horizontal="center" vertical="center" wrapText="1"/>
    </xf>
    <xf numFmtId="0" fontId="22" fillId="4" borderId="2" xfId="1" applyFill="1" applyBorder="1" applyAlignment="1">
      <alignment horizontal="center" vertical="center" wrapText="1"/>
    </xf>
    <xf numFmtId="0" fontId="22" fillId="4" borderId="3" xfId="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37" fillId="4" borderId="2" xfId="0" applyFont="1" applyFill="1" applyBorder="1" applyAlignment="1">
      <alignment horizontal="center" vertical="top" wrapText="1"/>
    </xf>
    <xf numFmtId="0" fontId="37" fillId="4" borderId="3" xfId="0" applyFont="1" applyFill="1" applyBorder="1" applyAlignment="1">
      <alignment horizontal="center" vertical="top" wrapText="1"/>
    </xf>
    <xf numFmtId="0" fontId="37" fillId="4" borderId="2" xfId="0" applyFont="1" applyFill="1" applyBorder="1" applyAlignment="1">
      <alignment horizontal="center" vertical="center" wrapText="1"/>
    </xf>
    <xf numFmtId="0" fontId="37" fillId="4" borderId="3" xfId="0" applyFont="1" applyFill="1" applyBorder="1" applyAlignment="1">
      <alignment horizontal="center" vertical="center" wrapText="1"/>
    </xf>
    <xf numFmtId="41" fontId="28" fillId="3" borderId="20" xfId="2" applyFont="1" applyFill="1" applyBorder="1" applyAlignment="1">
      <alignment horizontal="right" vertical="top" wrapText="1"/>
    </xf>
    <xf numFmtId="41" fontId="28" fillId="3" borderId="21" xfId="2" applyFont="1" applyFill="1" applyBorder="1" applyAlignment="1">
      <alignment horizontal="right" vertical="top" wrapText="1"/>
    </xf>
    <xf numFmtId="41" fontId="28" fillId="3" borderId="22" xfId="2" applyFont="1" applyFill="1" applyBorder="1" applyAlignment="1">
      <alignment horizontal="right" vertical="top" wrapText="1"/>
    </xf>
    <xf numFmtId="0" fontId="22" fillId="4" borderId="1" xfId="1" applyFill="1" applyBorder="1" applyAlignment="1">
      <alignment horizontal="center" vertical="center" wrapText="1"/>
    </xf>
    <xf numFmtId="0" fontId="18" fillId="3" borderId="4" xfId="0" applyFont="1" applyFill="1" applyBorder="1" applyAlignment="1">
      <alignment horizontal="center" vertical="center"/>
    </xf>
    <xf numFmtId="0" fontId="43" fillId="3" borderId="0" xfId="0" applyFont="1" applyFill="1" applyAlignment="1">
      <alignment horizontal="center" vertical="center"/>
    </xf>
    <xf numFmtId="0" fontId="13" fillId="3" borderId="0" xfId="0" applyFont="1" applyFill="1" applyAlignment="1">
      <alignment horizontal="center" vertical="center"/>
    </xf>
    <xf numFmtId="0" fontId="15" fillId="4" borderId="12"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9" xfId="0" applyFont="1" applyFill="1" applyBorder="1" applyAlignment="1">
      <alignment horizontal="center" vertical="center"/>
    </xf>
    <xf numFmtId="0" fontId="43" fillId="3" borderId="4" xfId="0" applyFont="1" applyFill="1" applyBorder="1" applyAlignment="1">
      <alignment horizontal="center" vertical="center"/>
    </xf>
    <xf numFmtId="0" fontId="25" fillId="4" borderId="13" xfId="0" applyFont="1" applyFill="1" applyBorder="1" applyAlignment="1">
      <alignment horizontal="center" vertical="center" wrapText="1"/>
    </xf>
    <xf numFmtId="0" fontId="25" fillId="4" borderId="12" xfId="0" applyFont="1" applyFill="1" applyBorder="1" applyAlignment="1">
      <alignment horizontal="center" vertical="center" wrapText="1"/>
    </xf>
    <xf numFmtId="9" fontId="25" fillId="4" borderId="13" xfId="3" applyFont="1" applyFill="1" applyBorder="1" applyAlignment="1">
      <alignment horizontal="center" vertical="center"/>
    </xf>
    <xf numFmtId="9" fontId="25" fillId="4" borderId="12" xfId="3" applyFont="1" applyFill="1" applyBorder="1" applyAlignment="1">
      <alignment horizontal="center" vertical="center"/>
    </xf>
    <xf numFmtId="41" fontId="25" fillId="4" borderId="13" xfId="2" applyFont="1" applyFill="1" applyBorder="1" applyAlignment="1">
      <alignment horizontal="center" vertical="center"/>
    </xf>
    <xf numFmtId="41" fontId="25" fillId="4" borderId="12" xfId="2" applyFont="1" applyFill="1" applyBorder="1" applyAlignment="1">
      <alignment horizontal="center" vertical="center"/>
    </xf>
    <xf numFmtId="0" fontId="25" fillId="4" borderId="13" xfId="0" applyFont="1" applyFill="1" applyBorder="1" applyAlignment="1">
      <alignment horizontal="center" vertical="center"/>
    </xf>
    <xf numFmtId="0" fontId="25" fillId="4" borderId="12"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5" xfId="0" applyFont="1" applyFill="1" applyBorder="1" applyAlignment="1">
      <alignment horizontal="center" vertical="center" wrapText="1"/>
    </xf>
    <xf numFmtId="0" fontId="16" fillId="4" borderId="0" xfId="0" applyFont="1" applyFill="1" applyAlignment="1">
      <alignment horizontal="center" vertical="center" wrapText="1"/>
    </xf>
    <xf numFmtId="0" fontId="16" fillId="4" borderId="2"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5" fillId="4" borderId="2" xfId="0" applyFont="1" applyFill="1" applyBorder="1" applyAlignment="1">
      <alignment horizontal="left" vertical="justify" wrapText="1"/>
    </xf>
    <xf numFmtId="0" fontId="15" fillId="4" borderId="3" xfId="0" applyFont="1" applyFill="1" applyBorder="1" applyAlignment="1">
      <alignment horizontal="left" vertical="justify" wrapText="1"/>
    </xf>
    <xf numFmtId="0" fontId="15" fillId="4" borderId="2" xfId="0" applyFont="1" applyFill="1" applyBorder="1" applyAlignment="1">
      <alignment horizontal="left" vertical="center"/>
    </xf>
    <xf numFmtId="0" fontId="15" fillId="4" borderId="3" xfId="0" applyFont="1" applyFill="1" applyBorder="1" applyAlignment="1">
      <alignment horizontal="left" vertical="center"/>
    </xf>
    <xf numFmtId="0" fontId="15" fillId="4" borderId="1" xfId="0" applyFont="1" applyFill="1" applyBorder="1" applyAlignment="1">
      <alignment horizontal="center" vertical="center"/>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21" fillId="6" borderId="0" xfId="0" applyFont="1" applyFill="1" applyAlignment="1">
      <alignment horizontal="center" vertical="center"/>
    </xf>
    <xf numFmtId="0" fontId="6" fillId="2" borderId="0" xfId="0" applyFont="1" applyFill="1" applyAlignment="1">
      <alignment horizontal="center" vertical="center"/>
    </xf>
    <xf numFmtId="0" fontId="10" fillId="2" borderId="4" xfId="0" applyFont="1" applyFill="1" applyBorder="1" applyAlignment="1">
      <alignment horizontal="center" vertical="center"/>
    </xf>
    <xf numFmtId="0" fontId="9" fillId="2" borderId="4" xfId="0" applyFont="1" applyFill="1" applyBorder="1" applyAlignment="1">
      <alignment horizontal="center" vertical="center"/>
    </xf>
    <xf numFmtId="0" fontId="11" fillId="2" borderId="4" xfId="0" applyFont="1" applyFill="1" applyBorder="1" applyAlignment="1">
      <alignment horizontal="center" vertical="center"/>
    </xf>
    <xf numFmtId="0" fontId="22" fillId="4" borderId="6" xfId="1" applyFill="1" applyBorder="1" applyAlignment="1">
      <alignment horizontal="center" vertical="center"/>
    </xf>
    <xf numFmtId="0" fontId="14" fillId="4" borderId="7" xfId="0" applyFont="1" applyFill="1" applyBorder="1" applyAlignment="1">
      <alignment horizontal="justify" vertical="center" wrapText="1"/>
    </xf>
    <xf numFmtId="0" fontId="14" fillId="4" borderId="11" xfId="0" applyFont="1" applyFill="1" applyBorder="1" applyAlignment="1">
      <alignment horizontal="justify" vertical="center" wrapText="1"/>
    </xf>
    <xf numFmtId="0" fontId="14" fillId="4" borderId="5" xfId="0" applyFont="1" applyFill="1" applyBorder="1" applyAlignment="1">
      <alignment horizontal="justify" vertical="center" wrapText="1"/>
    </xf>
    <xf numFmtId="0" fontId="14" fillId="4" borderId="0" xfId="0" applyFont="1" applyFill="1" applyAlignment="1">
      <alignment horizontal="justify" vertical="center" wrapText="1"/>
    </xf>
    <xf numFmtId="0" fontId="14" fillId="4" borderId="10" xfId="0" applyFont="1" applyFill="1" applyBorder="1" applyAlignment="1">
      <alignment horizontal="justify" vertical="center" wrapText="1"/>
    </xf>
    <xf numFmtId="0" fontId="14" fillId="4" borderId="4" xfId="0" applyFont="1" applyFill="1" applyBorder="1" applyAlignment="1">
      <alignment horizontal="justify" vertical="center" wrapText="1"/>
    </xf>
    <xf numFmtId="0" fontId="16" fillId="2" borderId="7" xfId="0" applyFont="1" applyFill="1" applyBorder="1" applyAlignment="1">
      <alignment horizontal="center" vertical="top" wrapText="1"/>
    </xf>
    <xf numFmtId="0" fontId="16" fillId="2" borderId="8" xfId="0" applyFont="1" applyFill="1" applyBorder="1" applyAlignment="1">
      <alignment horizontal="center" vertical="top" wrapText="1"/>
    </xf>
    <xf numFmtId="0" fontId="15" fillId="2"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22" fillId="4" borderId="5" xfId="1" applyFill="1" applyBorder="1" applyAlignment="1">
      <alignment horizontal="center" vertical="center" wrapText="1"/>
    </xf>
    <xf numFmtId="0" fontId="22" fillId="4" borderId="0" xfId="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3" fillId="7" borderId="12" xfId="0" applyFont="1" applyFill="1" applyBorder="1" applyAlignment="1">
      <alignment horizontal="center" vertical="center"/>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43" fillId="3" borderId="12" xfId="0" applyFont="1" applyFill="1" applyBorder="1" applyAlignment="1">
      <alignment horizontal="center" vertical="center"/>
    </xf>
    <xf numFmtId="0" fontId="6" fillId="2" borderId="12" xfId="0" applyFont="1" applyFill="1" applyBorder="1" applyAlignment="1">
      <alignment horizontal="center" vertical="center"/>
    </xf>
    <xf numFmtId="0" fontId="14" fillId="4" borderId="1" xfId="0" applyFont="1" applyFill="1" applyBorder="1" applyAlignment="1">
      <alignment horizontal="center" vertical="center"/>
    </xf>
    <xf numFmtId="0" fontId="16" fillId="3" borderId="1" xfId="0" applyFont="1" applyFill="1" applyBorder="1" applyAlignment="1">
      <alignment horizontal="center" vertical="top"/>
    </xf>
    <xf numFmtId="0" fontId="16" fillId="3" borderId="1" xfId="0" applyFont="1" applyFill="1" applyBorder="1" applyAlignment="1">
      <alignment horizontal="center" vertical="top" wrapTex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43" fillId="3" borderId="5" xfId="0" applyFont="1" applyFill="1" applyBorder="1" applyAlignment="1">
      <alignment horizontal="center" vertical="center"/>
    </xf>
    <xf numFmtId="0" fontId="43" fillId="3" borderId="0" xfId="0" applyFont="1" applyFill="1" applyAlignment="1">
      <alignment horizontal="center" vertical="center" wrapText="1"/>
    </xf>
    <xf numFmtId="0" fontId="16" fillId="3" borderId="1" xfId="0" applyFont="1" applyFill="1" applyBorder="1" applyAlignment="1">
      <alignment horizontal="center" vertical="center" wrapText="1"/>
    </xf>
    <xf numFmtId="0" fontId="14" fillId="4" borderId="2" xfId="0" applyFont="1" applyFill="1" applyBorder="1" applyAlignment="1">
      <alignment horizontal="justify" vertical="center" wrapText="1"/>
    </xf>
    <xf numFmtId="0" fontId="14" fillId="4" borderId="3" xfId="0" applyFont="1" applyFill="1" applyBorder="1" applyAlignment="1">
      <alignment horizontal="justify" vertical="center" wrapText="1"/>
    </xf>
    <xf numFmtId="9" fontId="16" fillId="4" borderId="1" xfId="0" applyNumberFormat="1" applyFont="1" applyFill="1" applyBorder="1" applyAlignment="1">
      <alignment horizontal="center" vertical="center" wrapText="1"/>
    </xf>
    <xf numFmtId="0" fontId="4" fillId="4" borderId="1" xfId="1" applyFont="1" applyFill="1" applyBorder="1" applyAlignment="1">
      <alignment horizontal="center" vertical="center" wrapText="1"/>
    </xf>
    <xf numFmtId="0" fontId="0" fillId="4" borderId="1" xfId="0" applyFill="1" applyBorder="1">
      <alignment vertical="center"/>
    </xf>
    <xf numFmtId="0" fontId="16" fillId="4" borderId="1" xfId="0" applyFont="1" applyFill="1" applyBorder="1" applyAlignment="1">
      <alignment horizontal="center" vertical="center"/>
    </xf>
    <xf numFmtId="0" fontId="14" fillId="4"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10" fillId="2" borderId="0" xfId="0" applyFont="1" applyFill="1" applyAlignment="1">
      <alignment horizontal="center" vertical="center"/>
    </xf>
    <xf numFmtId="0" fontId="16" fillId="3" borderId="2"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 xfId="0" applyFont="1" applyFill="1" applyBorder="1" applyAlignment="1">
      <alignment horizontal="center" vertical="center"/>
    </xf>
    <xf numFmtId="0" fontId="32" fillId="4" borderId="2"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14" fillId="4" borderId="1" xfId="0" applyFont="1" applyFill="1" applyBorder="1" applyAlignment="1">
      <alignment horizontal="justify" vertical="center" wrapText="1"/>
    </xf>
    <xf numFmtId="0" fontId="15" fillId="4" borderId="1" xfId="0" applyFont="1" applyFill="1" applyBorder="1" applyAlignment="1">
      <alignment horizontal="justify" vertical="center" wrapText="1"/>
    </xf>
    <xf numFmtId="0" fontId="14" fillId="4" borderId="2"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49" fontId="22" fillId="4" borderId="2" xfId="1" applyNumberForma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0" fontId="17" fillId="4" borderId="1" xfId="0" applyFont="1" applyFill="1" applyBorder="1" applyAlignment="1">
      <alignment horizontal="center" vertical="center"/>
    </xf>
    <xf numFmtId="0" fontId="16" fillId="3" borderId="1" xfId="0" applyFont="1" applyFill="1" applyBorder="1" applyAlignment="1">
      <alignment horizontal="center" vertical="center"/>
    </xf>
    <xf numFmtId="0" fontId="15" fillId="4" borderId="2"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 fillId="4" borderId="2" xfId="0" applyFont="1" applyFill="1" applyBorder="1" applyAlignment="1">
      <alignment horizontal="justify" vertical="center" wrapText="1"/>
    </xf>
    <xf numFmtId="0" fontId="3" fillId="4" borderId="3"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49" fontId="14" fillId="4" borderId="2" xfId="0" applyNumberFormat="1" applyFont="1" applyFill="1" applyBorder="1" applyAlignment="1">
      <alignment horizontal="center" vertical="center" wrapText="1"/>
    </xf>
    <xf numFmtId="49" fontId="14" fillId="4" borderId="6" xfId="0" applyNumberFormat="1" applyFont="1" applyFill="1" applyBorder="1" applyAlignment="1">
      <alignment horizontal="center" vertical="center" wrapText="1"/>
    </xf>
    <xf numFmtId="0" fontId="13" fillId="3" borderId="10"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4"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33" fillId="4" borderId="3"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33" fillId="4" borderId="8" xfId="0" applyFont="1" applyFill="1" applyBorder="1" applyAlignment="1">
      <alignment horizontal="center" vertical="center" wrapText="1"/>
    </xf>
    <xf numFmtId="0" fontId="33" fillId="4" borderId="10" xfId="0" applyFont="1" applyFill="1" applyBorder="1" applyAlignment="1">
      <alignment horizontal="center" vertical="center" wrapText="1"/>
    </xf>
    <xf numFmtId="0" fontId="33" fillId="4" borderId="14" xfId="0" applyFont="1" applyFill="1" applyBorder="1" applyAlignment="1">
      <alignment horizontal="center" vertical="center" wrapText="1"/>
    </xf>
  </cellXfs>
  <cellStyles count="4">
    <cellStyle name="Hipervínculo" xfId="1" builtinId="8"/>
    <cellStyle name="Millares [0]" xfId="2" builtinId="6"/>
    <cellStyle name="Normal" xfId="0" builtinId="0"/>
    <cellStyle name="Porcentaje" xfId="3" builtinId="5"/>
  </cellStyles>
  <dxfs count="0"/>
  <tableStyles count="0" defaultTableStyle="TableStyleMedium2" defaultPivotStyle="PivotStyleLight16"/>
  <colors>
    <mruColors>
      <color rgb="FFEF8D4B"/>
      <color rgb="FFF094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baseline="0">
                <a:solidFill>
                  <a:schemeClr val="tx1">
                    <a:lumMod val="65000"/>
                    <a:lumOff val="35000"/>
                  </a:schemeClr>
                </a:solidFill>
                <a:latin typeface="+mn-lt"/>
                <a:ea typeface="+mn-ea"/>
                <a:cs typeface="+mn-cs"/>
              </a:defRPr>
            </a:pPr>
            <a:r>
              <a:rPr lang="en-US" sz="1400"/>
              <a:t>gráfico</a:t>
            </a:r>
            <a:r>
              <a:rPr lang="en-US" sz="1400" baseline="0"/>
              <a:t> del nivel de ejecución del programa central - ejercicio fiscal 2022</a:t>
            </a:r>
          </a:p>
          <a:p>
            <a:pPr>
              <a:defRPr sz="1400"/>
            </a:pPr>
            <a:r>
              <a:rPr lang="en-US" sz="1400"/>
              <a:t> </a:t>
            </a:r>
            <a:r>
              <a:rPr lang="en-US" sz="1100"/>
              <a:t>(EN</a:t>
            </a:r>
            <a:r>
              <a:rPr lang="en-US" sz="1100" baseline="0"/>
              <a:t> MILES DE MILLONES)</a:t>
            </a:r>
            <a:endParaRPr lang="en-US" sz="1400"/>
          </a:p>
        </c:rich>
      </c:tx>
      <c:layout/>
      <c:overlay val="0"/>
      <c:spPr>
        <a:noFill/>
        <a:ln>
          <a:noFill/>
        </a:ln>
        <a:effectLst/>
      </c:spPr>
      <c:txPr>
        <a:bodyPr rot="0" spcFirstLastPara="1" vertOverflow="ellipsis" vert="horz" wrap="square" anchor="ctr" anchorCtr="1"/>
        <a:lstStyle/>
        <a:p>
          <a:pPr>
            <a:defRPr sz="1400" b="1" i="0" u="none" strike="noStrike" kern="1200" cap="all" baseline="0">
              <a:solidFill>
                <a:schemeClr val="tx1">
                  <a:lumMod val="65000"/>
                  <a:lumOff val="35000"/>
                </a:schemeClr>
              </a:solidFill>
              <a:latin typeface="+mn-lt"/>
              <a:ea typeface="+mn-ea"/>
              <a:cs typeface="+mn-cs"/>
            </a:defRPr>
          </a:pPr>
          <a:endParaRPr lang="es-E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9.059360846032484E-2"/>
          <c:y val="0.3050260083008165"/>
          <c:w val="0.83085291368790626"/>
          <c:h val="0.60648692597358911"/>
        </c:manualLayout>
      </c:layout>
      <c:pie3DChart>
        <c:varyColors val="1"/>
        <c:ser>
          <c:idx val="0"/>
          <c:order val="0"/>
          <c:spPr>
            <a:ln>
              <a:solidFill>
                <a:schemeClr val="accent6">
                  <a:lumMod val="60000"/>
                  <a:lumOff val="40000"/>
                </a:schemeClr>
              </a:solidFill>
            </a:ln>
          </c:spPr>
          <c:dPt>
            <c:idx val="0"/>
            <c:bubble3D val="0"/>
            <c:spPr>
              <a:solidFill>
                <a:schemeClr val="accent1"/>
              </a:solidFill>
              <a:ln>
                <a:solidFill>
                  <a:schemeClr val="accent6">
                    <a:lumMod val="60000"/>
                    <a:lumOff val="40000"/>
                  </a:schemeClr>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accent6">
                    <a:lumMod val="60000"/>
                    <a:lumOff val="40000"/>
                  </a:schemeClr>
                </a:contourClr>
              </a:sp3d>
            </c:spPr>
            <c:extLst xmlns:c16r2="http://schemas.microsoft.com/office/drawing/2015/06/chart">
              <c:ext xmlns:c16="http://schemas.microsoft.com/office/drawing/2014/chart" uri="{C3380CC4-5D6E-409C-BE32-E72D297353CC}">
                <c16:uniqueId val="{00000001-CDB3-465C-BAA7-65FAD5A54AE7}"/>
              </c:ext>
            </c:extLst>
          </c:dPt>
          <c:dPt>
            <c:idx val="1"/>
            <c:bubble3D val="0"/>
            <c:explosion val="32"/>
            <c:spPr>
              <a:solidFill>
                <a:schemeClr val="accent2"/>
              </a:solidFill>
              <a:ln>
                <a:solidFill>
                  <a:schemeClr val="accent6">
                    <a:lumMod val="60000"/>
                    <a:lumOff val="40000"/>
                  </a:schemeClr>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accent6">
                    <a:lumMod val="60000"/>
                    <a:lumOff val="40000"/>
                  </a:schemeClr>
                </a:contourClr>
              </a:sp3d>
            </c:spPr>
            <c:extLst xmlns:c16r2="http://schemas.microsoft.com/office/drawing/2015/06/chart">
              <c:ext xmlns:c16="http://schemas.microsoft.com/office/drawing/2014/chart" uri="{C3380CC4-5D6E-409C-BE32-E72D297353CC}">
                <c16:uniqueId val="{00000003-CDB3-465C-BAA7-65FAD5A54AE7}"/>
              </c:ext>
            </c:extLst>
          </c:dPt>
          <c:dLbls>
            <c:dLbl>
              <c:idx val="0"/>
              <c:layout>
                <c:manualLayout>
                  <c:x val="-0.28223575112955229"/>
                  <c:y val="-0.21789134026982321"/>
                </c:manualLayout>
              </c:layout>
              <c:tx>
                <c:rich>
                  <a:bodyPr rot="0" spcFirstLastPara="1" vertOverflow="ellipsis" vert="horz" wrap="square" lIns="38100" tIns="19050" rIns="38100" bIns="19050" anchor="ctr" anchorCtr="1">
                    <a:spAutoFit/>
                  </a:bodyPr>
                  <a:lstStyle/>
                  <a:p>
                    <a:pPr>
                      <a:defRPr sz="1000" b="1" i="0" u="none" strike="noStrike" kern="1200" spc="0" baseline="0">
                        <a:solidFill>
                          <a:schemeClr val="tx1">
                            <a:lumMod val="95000"/>
                            <a:lumOff val="5000"/>
                          </a:schemeClr>
                        </a:solidFill>
                        <a:latin typeface="+mn-lt"/>
                        <a:ea typeface="+mn-ea"/>
                        <a:cs typeface="+mn-cs"/>
                      </a:defRPr>
                    </a:pPr>
                    <a:fld id="{FF92625D-64BD-48F6-87D8-7AD9310E4380}" type="CATEGORYNAME">
                      <a:rPr lang="en-US"/>
                      <a:pPr>
                        <a:defRPr>
                          <a:solidFill>
                            <a:schemeClr val="tx1">
                              <a:lumMod val="95000"/>
                              <a:lumOff val="5000"/>
                            </a:schemeClr>
                          </a:solidFill>
                        </a:defRPr>
                      </a:pPr>
                      <a:t>[NOMBRE DE CATEGORÍA]</a:t>
                    </a:fld>
                    <a:r>
                      <a:rPr lang="en-US" baseline="0"/>
                      <a:t>; </a:t>
                    </a:r>
                    <a:fld id="{07C9BF18-AE59-4EE5-9962-6BD8BC8700DA}" type="VALUE">
                      <a:rPr lang="en-US" baseline="0"/>
                      <a:pPr>
                        <a:defRPr>
                          <a:solidFill>
                            <a:schemeClr val="tx1">
                              <a:lumMod val="95000"/>
                              <a:lumOff val="5000"/>
                            </a:schemeClr>
                          </a:solidFill>
                        </a:defRPr>
                      </a:pPr>
                      <a:t>[VALOR]</a:t>
                    </a:fld>
                    <a:r>
                      <a:rPr lang="en-US" baseline="0"/>
                      <a:t>; 64%</a:t>
                    </a:r>
                  </a:p>
                </c:rich>
              </c:tx>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lumMod val="95000"/>
                          <a:lumOff val="5000"/>
                        </a:schemeClr>
                      </a:solidFill>
                      <a:latin typeface="+mn-lt"/>
                      <a:ea typeface="+mn-ea"/>
                      <a:cs typeface="+mn-cs"/>
                    </a:defRPr>
                  </a:pPr>
                  <a:endParaRPr lang="es-ES"/>
                </a:p>
              </c:txPr>
              <c:dLblPos val="bestFit"/>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1-CDB3-465C-BAA7-65FAD5A54AE7}"/>
                </c:ext>
                <c:ext xmlns:c15="http://schemas.microsoft.com/office/drawing/2012/chart" uri="{CE6537A1-D6FC-4f65-9D91-7224C49458BB}">
                  <c15:layout>
                    <c:manualLayout>
                      <c:w val="0.32344831236712596"/>
                      <c:h val="0.14493301380857312"/>
                    </c:manualLayout>
                  </c15:layout>
                  <c15:dlblFieldTable/>
                  <c15:showDataLabelsRange val="0"/>
                </c:ext>
              </c:extLst>
            </c:dLbl>
            <c:dLbl>
              <c:idx val="1"/>
              <c:layout>
                <c:manualLayout>
                  <c:x val="-1.2040130608555919E-2"/>
                  <c:y val="-3.5926732606604375E-3"/>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chemeClr val="accent1"/>
                        </a:solidFill>
                        <a:latin typeface="+mn-lt"/>
                        <a:ea typeface="+mn-ea"/>
                        <a:cs typeface="+mn-cs"/>
                      </a:defRPr>
                    </a:pPr>
                    <a:fld id="{D28608B4-69E2-4C3E-A01B-4E555D714C28}" type="CATEGORYNAME">
                      <a:rPr lang="en-US"/>
                      <a:pPr>
                        <a:defRPr>
                          <a:solidFill>
                            <a:schemeClr val="accent1"/>
                          </a:solidFill>
                        </a:defRPr>
                      </a:pPr>
                      <a:t>[NOMBRE DE CATEGORÍA]</a:t>
                    </a:fld>
                    <a:r>
                      <a:rPr lang="en-US" baseline="0"/>
                      <a:t>; </a:t>
                    </a:r>
                    <a:fld id="{28314629-0D1D-4916-AD1E-91CF0E2A1F35}" type="VALUE">
                      <a:rPr lang="en-US" baseline="0"/>
                      <a:pPr>
                        <a:defRPr>
                          <a:solidFill>
                            <a:schemeClr val="accent1"/>
                          </a:solidFill>
                        </a:defRPr>
                      </a:pPr>
                      <a:t>[VALOR]</a:t>
                    </a:fld>
                    <a:r>
                      <a:rPr lang="en-US" baseline="0"/>
                      <a:t>; 36%</a:t>
                    </a:r>
                  </a:p>
                </c:rich>
              </c:tx>
              <c:spPr>
                <a:noFill/>
                <a:ln>
                  <a:noFill/>
                </a:ln>
                <a:effectLst/>
              </c:spPr>
              <c:txPr>
                <a:bodyPr rot="0" spcFirstLastPara="1" vertOverflow="ellipsis" vert="horz" wrap="square" lIns="38100" tIns="19050" rIns="38100" bIns="19050" anchor="ctr" anchorCtr="1">
                  <a:noAutofit/>
                </a:bodyPr>
                <a:lstStyle/>
                <a:p>
                  <a:pPr>
                    <a:defRPr sz="1000" b="1" i="0" u="none" strike="noStrike" kern="1200" spc="0" baseline="0">
                      <a:solidFill>
                        <a:schemeClr val="accent1"/>
                      </a:solidFill>
                      <a:latin typeface="+mn-lt"/>
                      <a:ea typeface="+mn-ea"/>
                      <a:cs typeface="+mn-cs"/>
                    </a:defRPr>
                  </a:pPr>
                  <a:endParaRPr lang="es-ES"/>
                </a:p>
              </c:txPr>
              <c:dLblPos val="bestFit"/>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3-CDB3-465C-BAA7-65FAD5A54AE7}"/>
                </c:ext>
                <c:ext xmlns:c15="http://schemas.microsoft.com/office/drawing/2012/chart" uri="{CE6537A1-D6FC-4f65-9D91-7224C49458BB}">
                  <c15:layout>
                    <c:manualLayout>
                      <c:w val="0.26391088451091765"/>
                      <c:h val="0.11125610824429694"/>
                    </c:manualLayout>
                  </c15:layout>
                  <c15:dlblFieldTable/>
                  <c15:showDataLabelsRange val="0"/>
                </c:ext>
              </c:extLst>
            </c:dLbl>
            <c:spPr>
              <a:noFill/>
              <a:ln>
                <a:noFill/>
              </a:ln>
              <a:effectLst/>
            </c:spPr>
            <c:dLblPos val="outEnd"/>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'[1]4.8 Grafico'!$D$2:$E$2</c:f>
              <c:strCache>
                <c:ptCount val="2"/>
                <c:pt idx="0">
                  <c:v>Presupuesto Vigente</c:v>
                </c:pt>
                <c:pt idx="1">
                  <c:v>Obligado</c:v>
                </c:pt>
              </c:strCache>
            </c:strRef>
          </c:cat>
          <c:val>
            <c:numRef>
              <c:f>'[1]4.8 Grafico'!$D$10:$E$10</c:f>
              <c:numCache>
                <c:formatCode>General</c:formatCode>
                <c:ptCount val="2"/>
                <c:pt idx="0">
                  <c:v>83824598.318999991</c:v>
                </c:pt>
                <c:pt idx="1">
                  <c:v>30204378.523000002</c:v>
                </c:pt>
              </c:numCache>
            </c:numRef>
          </c:val>
          <c:extLst xmlns:c16r2="http://schemas.microsoft.com/office/drawing/2015/06/chart">
            <c:ext xmlns:c16="http://schemas.microsoft.com/office/drawing/2014/chart" uri="{C3380CC4-5D6E-409C-BE32-E72D297353CC}">
              <c16:uniqueId val="{00000004-CDB3-465C-BAA7-65FAD5A54AE7}"/>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2022 - Por Grupo de Gasto</a:t>
            </a:r>
          </a:p>
          <a:p>
            <a:pPr>
              <a:defRPr/>
            </a:pPr>
            <a:r>
              <a:rPr lang="en-US" b="1"/>
              <a:t>(en miles de guaraníes)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40324613.535999998</c:v>
                </c:pt>
                <c:pt idx="1">
                  <c:v>12227618.310000001</c:v>
                </c:pt>
                <c:pt idx="2">
                  <c:v>8493259.4839999992</c:v>
                </c:pt>
                <c:pt idx="3">
                  <c:v>21145403.629999999</c:v>
                </c:pt>
                <c:pt idx="4">
                  <c:v>792480</c:v>
                </c:pt>
                <c:pt idx="5">
                  <c:v>841223.35900000005</c:v>
                </c:pt>
              </c:numCache>
            </c:numRef>
          </c:val>
          <c:extLst xmlns:c16r2="http://schemas.microsoft.com/office/drawing/2015/06/chart">
            <c:ext xmlns:c16="http://schemas.microsoft.com/office/drawing/2014/chart" uri="{C3380CC4-5D6E-409C-BE32-E72D297353CC}">
              <c16:uniqueId val="{00000000-D8D9-4AF9-B380-51FDE528224E}"/>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20358749.145</c:v>
                </c:pt>
                <c:pt idx="1">
                  <c:v>3669647.9509999999</c:v>
                </c:pt>
                <c:pt idx="2">
                  <c:v>2506747.4810000001</c:v>
                </c:pt>
                <c:pt idx="3">
                  <c:v>3184570.7030000002</c:v>
                </c:pt>
                <c:pt idx="4">
                  <c:v>287920.18400000001</c:v>
                </c:pt>
                <c:pt idx="5">
                  <c:v>196743.05900000001</c:v>
                </c:pt>
              </c:numCache>
            </c:numRef>
          </c:val>
          <c:extLst xmlns:c16r2="http://schemas.microsoft.com/office/drawing/2015/06/chart">
            <c:ext xmlns:c16="http://schemas.microsoft.com/office/drawing/2014/chart" uri="{C3380CC4-5D6E-409C-BE32-E72D297353CC}">
              <c16:uniqueId val="{00000001-D8D9-4AF9-B380-51FDE528224E}"/>
            </c:ext>
          </c:extLst>
        </c:ser>
        <c:dLbls>
          <c:showLegendKey val="0"/>
          <c:showVal val="0"/>
          <c:showCatName val="0"/>
          <c:showSerName val="0"/>
          <c:showPercent val="0"/>
          <c:showBubbleSize val="0"/>
        </c:dLbls>
        <c:gapWidth val="80"/>
        <c:overlap val="25"/>
        <c:axId val="1942390464"/>
        <c:axId val="1942388288"/>
      </c:barChart>
      <c:catAx>
        <c:axId val="1942390464"/>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1942388288"/>
        <c:crosses val="autoZero"/>
        <c:auto val="1"/>
        <c:lblAlgn val="ctr"/>
        <c:lblOffset val="100"/>
        <c:noMultiLvlLbl val="0"/>
      </c:catAx>
      <c:valAx>
        <c:axId val="1942388288"/>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942390464"/>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95250</xdr:colOff>
      <xdr:row>83</xdr:row>
      <xdr:rowOff>9525</xdr:rowOff>
    </xdr:to>
    <xdr:pic>
      <xdr:nvPicPr>
        <xdr:cNvPr id="13" name="j_id94:j_id105">
          <a:extLst>
            <a:ext uri="{FF2B5EF4-FFF2-40B4-BE49-F238E27FC236}">
              <a16:creationId xmlns:a16="http://schemas.microsoft.com/office/drawing/2014/main" xmlns="" id="{5BD73277-273E-88EA-5FAB-6A5E342464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3600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84</xdr:row>
      <xdr:rowOff>0</xdr:rowOff>
    </xdr:from>
    <xdr:ext cx="95250" cy="9525"/>
    <xdr:pic>
      <xdr:nvPicPr>
        <xdr:cNvPr id="14" name="j_id94:j_id105">
          <a:extLst>
            <a:ext uri="{FF2B5EF4-FFF2-40B4-BE49-F238E27FC236}">
              <a16:creationId xmlns:a16="http://schemas.microsoft.com/office/drawing/2014/main" xmlns="" id="{2864BB67-11C7-4867-BBD3-D82CA0437F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4171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85</xdr:row>
      <xdr:rowOff>0</xdr:rowOff>
    </xdr:from>
    <xdr:ext cx="95250" cy="9525"/>
    <xdr:pic>
      <xdr:nvPicPr>
        <xdr:cNvPr id="15" name="j_id94:j_id105">
          <a:extLst>
            <a:ext uri="{FF2B5EF4-FFF2-40B4-BE49-F238E27FC236}">
              <a16:creationId xmlns:a16="http://schemas.microsoft.com/office/drawing/2014/main" xmlns="" id="{D6CE2A01-3202-4675-8B3C-6B47306C0D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4743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86</xdr:row>
      <xdr:rowOff>0</xdr:rowOff>
    </xdr:from>
    <xdr:ext cx="95250" cy="9525"/>
    <xdr:pic>
      <xdr:nvPicPr>
        <xdr:cNvPr id="16" name="j_id94:j_id105">
          <a:extLst>
            <a:ext uri="{FF2B5EF4-FFF2-40B4-BE49-F238E27FC236}">
              <a16:creationId xmlns:a16="http://schemas.microsoft.com/office/drawing/2014/main" xmlns="" id="{EEACE881-0F3B-433B-B4D1-D50517E85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525" y="5314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63</xdr:row>
      <xdr:rowOff>0</xdr:rowOff>
    </xdr:from>
    <xdr:to>
      <xdr:col>7</xdr:col>
      <xdr:colOff>27214</xdr:colOff>
      <xdr:row>64</xdr:row>
      <xdr:rowOff>27215</xdr:rowOff>
    </xdr:to>
    <xdr:graphicFrame macro="">
      <xdr:nvGraphicFramePr>
        <xdr:cNvPr id="10" name="Gráfico 9">
          <a:extLst>
            <a:ext uri="{FF2B5EF4-FFF2-40B4-BE49-F238E27FC236}">
              <a16:creationId xmlns:a16="http://schemas.microsoft.com/office/drawing/2014/main" xmlns="" id="{7D128AA6-89C1-4C35-8C02-A1B4A39CF8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148</xdr:row>
      <xdr:rowOff>68036</xdr:rowOff>
    </xdr:from>
    <xdr:to>
      <xdr:col>7</xdr:col>
      <xdr:colOff>0</xdr:colOff>
      <xdr:row>148</xdr:row>
      <xdr:rowOff>4661204</xdr:rowOff>
    </xdr:to>
    <xdr:grpSp>
      <xdr:nvGrpSpPr>
        <xdr:cNvPr id="11" name="Grupo 10">
          <a:extLst>
            <a:ext uri="{FF2B5EF4-FFF2-40B4-BE49-F238E27FC236}">
              <a16:creationId xmlns:a16="http://schemas.microsoft.com/office/drawing/2014/main" xmlns="" id="{0335D8CD-88E6-490D-AEDF-194963ECA040}"/>
            </a:ext>
          </a:extLst>
        </xdr:cNvPr>
        <xdr:cNvGrpSpPr/>
      </xdr:nvGrpSpPr>
      <xdr:grpSpPr>
        <a:xfrm>
          <a:off x="0" y="92716085"/>
          <a:ext cx="10965366" cy="4593168"/>
          <a:chOff x="63500" y="17134415"/>
          <a:chExt cx="8075083" cy="4593168"/>
        </a:xfrm>
      </xdr:grpSpPr>
      <xdr:graphicFrame macro="">
        <xdr:nvGraphicFramePr>
          <xdr:cNvPr id="12" name="Gráfico 11">
            <a:extLst>
              <a:ext uri="{FF2B5EF4-FFF2-40B4-BE49-F238E27FC236}">
                <a16:creationId xmlns:a16="http://schemas.microsoft.com/office/drawing/2014/main" xmlns="" id="{34BA67D2-9182-483A-B4C6-49AEC19C4178}"/>
              </a:ext>
            </a:extLst>
          </xdr:cNvPr>
          <xdr:cNvGraphicFramePr>
            <a:graphicFrameLocks/>
          </xdr:cNvGraphicFramePr>
        </xdr:nvGraphicFramePr>
        <xdr:xfrm>
          <a:off x="127000" y="17134415"/>
          <a:ext cx="8011583" cy="4360335"/>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7" name="CuadroTexto 1">
            <a:extLst>
              <a:ext uri="{FF2B5EF4-FFF2-40B4-BE49-F238E27FC236}">
                <a16:creationId xmlns:a16="http://schemas.microsoft.com/office/drawing/2014/main" xmlns="" id="{D8A51DE1-3AFA-46EB-9D57-8EB1586CA06C}"/>
              </a:ext>
            </a:extLst>
          </xdr:cNvPr>
          <xdr:cNvSpPr txBox="1"/>
        </xdr:nvSpPr>
        <xdr:spPr>
          <a:xfrm>
            <a:off x="63500" y="21463000"/>
            <a:ext cx="8075083" cy="264583"/>
          </a:xfrm>
          <a:prstGeom prst="rect">
            <a:avLst/>
          </a:prstGeom>
          <a:solidFill>
            <a:schemeClr val="bg1"/>
          </a:solidFill>
          <a:ln>
            <a:solidFill>
              <a:schemeClr val="bg1"/>
            </a:solid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s-PY" sz="1050" i="1"/>
              <a:t>Fuente: Elaboración</a:t>
            </a:r>
            <a:r>
              <a:rPr lang="es-PY" sz="1050" i="1" baseline="0"/>
              <a:t> propia a partir de datos extraídos del SICO/SIAF</a:t>
            </a:r>
            <a:endParaRPr lang="es-PY" sz="1050" i="1"/>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0.02226</cdr:x>
      <cdr:y>0.92683</cdr:y>
    </cdr:from>
    <cdr:to>
      <cdr:x>0.8423</cdr:x>
      <cdr:y>0.9939</cdr:y>
    </cdr:to>
    <cdr:sp macro="" textlink="">
      <cdr:nvSpPr>
        <cdr:cNvPr id="2" name="CuadroTexto 1">
          <a:extLst xmlns:a="http://schemas.openxmlformats.org/drawingml/2006/main">
            <a:ext uri="{FF2B5EF4-FFF2-40B4-BE49-F238E27FC236}">
              <a16:creationId xmlns:a16="http://schemas.microsoft.com/office/drawing/2014/main" xmlns="" id="{A782ABF3-E6DF-44B0-BDAF-1626F9DF0947}"/>
            </a:ext>
          </a:extLst>
        </cdr:cNvPr>
        <cdr:cNvSpPr txBox="1"/>
      </cdr:nvSpPr>
      <cdr:spPr>
        <a:xfrm xmlns:a="http://schemas.openxmlformats.org/drawingml/2006/main">
          <a:off x="127001" y="3217333"/>
          <a:ext cx="4677833" cy="2328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Y" sz="1050" i="1"/>
            <a:t>Fuente: Elaboración</a:t>
          </a:r>
          <a:r>
            <a:rPr lang="es-PY" sz="1050" i="1" baseline="0"/>
            <a:t> propia a partir de datos extraídos del SICO/SIAF</a:t>
          </a:r>
          <a:endParaRPr lang="es-PY" sz="1050" i="1"/>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BASE_Informe%20Rendici&#243;n%20de%20Cuentas%20al%20Ciudadano_DAF.2022%20TERCER%20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RCC"/>
      <sheetName val="DEPR - 1er. Trim."/>
      <sheetName val="DEPR - 2do. Trim."/>
      <sheetName val="4.8 Grafico"/>
      <sheetName val="Metas Fisicas"/>
    </sheetNames>
    <sheetDataSet>
      <sheetData sheetId="0"/>
      <sheetData sheetId="1"/>
      <sheetData sheetId="2"/>
      <sheetData sheetId="3">
        <row r="2">
          <cell r="D2" t="str">
            <v>Presupuesto Vigente</v>
          </cell>
          <cell r="E2" t="str">
            <v>Obligado</v>
          </cell>
        </row>
        <row r="3">
          <cell r="C3" t="str">
            <v>Grupo 100</v>
          </cell>
          <cell r="D3">
            <v>40324613.535999998</v>
          </cell>
          <cell r="E3">
            <v>20358749.145</v>
          </cell>
        </row>
        <row r="4">
          <cell r="C4" t="str">
            <v>Grupo 200</v>
          </cell>
          <cell r="D4">
            <v>12227618.310000001</v>
          </cell>
          <cell r="E4">
            <v>3669647.9509999999</v>
          </cell>
        </row>
        <row r="5">
          <cell r="C5" t="str">
            <v>Grupo 300</v>
          </cell>
          <cell r="D5">
            <v>8493259.4839999992</v>
          </cell>
          <cell r="E5">
            <v>2506747.4810000001</v>
          </cell>
        </row>
        <row r="6">
          <cell r="C6" t="str">
            <v>Grupo 500</v>
          </cell>
          <cell r="D6">
            <v>21145403.629999999</v>
          </cell>
          <cell r="E6">
            <v>3184570.7030000002</v>
          </cell>
        </row>
        <row r="7">
          <cell r="C7" t="str">
            <v>Grupo 800</v>
          </cell>
          <cell r="D7">
            <v>792480</v>
          </cell>
          <cell r="E7">
            <v>287920.18400000001</v>
          </cell>
        </row>
        <row r="8">
          <cell r="C8" t="str">
            <v>Grupo 900</v>
          </cell>
          <cell r="D8">
            <v>841223.35900000005</v>
          </cell>
          <cell r="E8">
            <v>196743.05900000001</v>
          </cell>
        </row>
        <row r="10">
          <cell r="D10">
            <v>83824598.318999991</v>
          </cell>
          <cell r="E10">
            <v>30204378.523000002</v>
          </cell>
        </row>
      </sheetData>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trataciones.gov.py/buscador/general.html?filtro=415304&amp;page=" TargetMode="External"/><Relationship Id="rId21" Type="http://schemas.openxmlformats.org/officeDocument/2006/relationships/hyperlink" Target="https://www.contrataciones.gov.py/buscador/general.html?filtro=414784&amp;page=" TargetMode="External"/><Relationship Id="rId42" Type="http://schemas.openxmlformats.org/officeDocument/2006/relationships/hyperlink" Target="https://transparencia.senac.gov.py/portal/historial-cumplimiento" TargetMode="External"/><Relationship Id="rId47" Type="http://schemas.openxmlformats.org/officeDocument/2006/relationships/hyperlink" Target="https://transparencia.senac.gov.py/portal/historial-cumplimiento" TargetMode="External"/><Relationship Id="rId63" Type="http://schemas.openxmlformats.org/officeDocument/2006/relationships/hyperlink" Target="https://denuncias.gov.py/portal-publico" TargetMode="External"/><Relationship Id="rId68" Type="http://schemas.openxmlformats.org/officeDocument/2006/relationships/hyperlink" Target="https://denuncias.gov.py/portal-publico" TargetMode="External"/><Relationship Id="rId84" Type="http://schemas.openxmlformats.org/officeDocument/2006/relationships/hyperlink" Target="https://m.facebook.com/story.php?story_fbid=pfbid0bFtX55mH684uAZjExPrDmnqpwrfEMEW6AUV6RpYjjss1Tmuv5onRrha6FXnBae3Vl&amp;id=100064814163538" TargetMode="External"/><Relationship Id="rId16" Type="http://schemas.openxmlformats.org/officeDocument/2006/relationships/hyperlink" Target="https://www.contrataciones.gov.py/buscador/general.html?filtro=412064&amp;page=" TargetMode="External"/><Relationship Id="rId11" Type="http://schemas.openxmlformats.org/officeDocument/2006/relationships/hyperlink" Target="https://instagram.com/intnparaguay?utm_medium=copy_link" TargetMode="External"/><Relationship Id="rId32" Type="http://schemas.openxmlformats.org/officeDocument/2006/relationships/hyperlink" Target="https://www.contrataciones.gov.py/buscador/general.html?filtro=411989&amp;page=" TargetMode="External"/><Relationship Id="rId37" Type="http://schemas.openxmlformats.org/officeDocument/2006/relationships/hyperlink" Target="https://www.contrataciones.gov.py/buscador/general.html?filtro=411952&amp;page=" TargetMode="External"/><Relationship Id="rId53" Type="http://schemas.openxmlformats.org/officeDocument/2006/relationships/hyperlink" Target="https://denuncias.gov.py/portal-publico" TargetMode="External"/><Relationship Id="rId58" Type="http://schemas.openxmlformats.org/officeDocument/2006/relationships/hyperlink" Target="https://denuncias.gov.py/portal-publico" TargetMode="External"/><Relationship Id="rId74" Type="http://schemas.openxmlformats.org/officeDocument/2006/relationships/hyperlink" Target="https://transparencia.senac.gov.py/portal" TargetMode="External"/><Relationship Id="rId79" Type="http://schemas.openxmlformats.org/officeDocument/2006/relationships/hyperlink" Target="https://www.facebook.com/intn.paraguay" TargetMode="External"/><Relationship Id="rId5" Type="http://schemas.openxmlformats.org/officeDocument/2006/relationships/hyperlink" Target="https://transparencia.senac.gov.py/portal/historial-cumplimiento" TargetMode="External"/><Relationship Id="rId19" Type="http://schemas.openxmlformats.org/officeDocument/2006/relationships/hyperlink" Target="https://www.contrataciones.gov.py/buscador/general.html?filtro=414784&amp;page=" TargetMode="External"/><Relationship Id="rId14" Type="http://schemas.openxmlformats.org/officeDocument/2006/relationships/hyperlink" Target="https://informacionpublica.paraguay.gov.py/portal/" TargetMode="External"/><Relationship Id="rId22" Type="http://schemas.openxmlformats.org/officeDocument/2006/relationships/hyperlink" Target="https://www.contrataciones.gov.py/buscador/general.html?filtro=416374&amp;page=" TargetMode="External"/><Relationship Id="rId27" Type="http://schemas.openxmlformats.org/officeDocument/2006/relationships/hyperlink" Target="https://www.contrataciones.gov.py/buscador/general.html?filtro=415304&amp;page=" TargetMode="External"/><Relationship Id="rId30" Type="http://schemas.openxmlformats.org/officeDocument/2006/relationships/hyperlink" Target="https://www.contrataciones.gov.py/buscador/general.html?filtro=411938&amp;page=" TargetMode="External"/><Relationship Id="rId35" Type="http://schemas.openxmlformats.org/officeDocument/2006/relationships/hyperlink" Target="https://www.contrataciones.gov.py/buscador/general.html?filtro=411963&amp;page=" TargetMode="External"/><Relationship Id="rId43" Type="http://schemas.openxmlformats.org/officeDocument/2006/relationships/hyperlink" Target="https://transparencia.senac.gov.py/portal/historial-cumplimiento" TargetMode="External"/><Relationship Id="rId48" Type="http://schemas.openxmlformats.org/officeDocument/2006/relationships/hyperlink" Target="https://denuncias.gov.py/portal-publico" TargetMode="External"/><Relationship Id="rId56" Type="http://schemas.openxmlformats.org/officeDocument/2006/relationships/hyperlink" Target="https://denuncias.gov.py/portal-publico" TargetMode="External"/><Relationship Id="rId64" Type="http://schemas.openxmlformats.org/officeDocument/2006/relationships/hyperlink" Target="https://denuncias.gov.py/portal-publico" TargetMode="External"/><Relationship Id="rId69" Type="http://schemas.openxmlformats.org/officeDocument/2006/relationships/hyperlink" Target="https://denuncias.gov.py/portal-publico" TargetMode="External"/><Relationship Id="rId77" Type="http://schemas.openxmlformats.org/officeDocument/2006/relationships/hyperlink" Target="https://nube.intn.gov.py/cloud/index.php/apps/files/?dir=/DAI/INFORMES%20FINALES%202022/8%20Agosto&amp;fileid=179599" TargetMode="External"/><Relationship Id="rId8" Type="http://schemas.openxmlformats.org/officeDocument/2006/relationships/hyperlink" Target="https://informacionpublica.paraguay.gov.py/portal/" TargetMode="External"/><Relationship Id="rId51" Type="http://schemas.openxmlformats.org/officeDocument/2006/relationships/hyperlink" Target="https://denuncias.gov.py/portal-publico" TargetMode="External"/><Relationship Id="rId72" Type="http://schemas.openxmlformats.org/officeDocument/2006/relationships/hyperlink" Target="https://denuncias.gov.py/portal-publico" TargetMode="External"/><Relationship Id="rId80" Type="http://schemas.openxmlformats.org/officeDocument/2006/relationships/hyperlink" Target="https://instagram.com/intnparaguay?utm_medium=copy_link" TargetMode="External"/><Relationship Id="rId85" Type="http://schemas.openxmlformats.org/officeDocument/2006/relationships/hyperlink" Target="https://wa.me/595212886000" TargetMode="External"/><Relationship Id="rId3" Type="http://schemas.openxmlformats.org/officeDocument/2006/relationships/hyperlink" Target="https://nube.intn.gov.py/cloud/index.php/s/dycgKaSYb4bxqeD" TargetMode="External"/><Relationship Id="rId12"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gle!15sCgIgAQ&amp;imag" TargetMode="External"/><Relationship Id="rId17" Type="http://schemas.openxmlformats.org/officeDocument/2006/relationships/hyperlink" Target="https://www.contrataciones.gov.py/buscador/general.html?filtro=412005&amp;page=" TargetMode="External"/><Relationship Id="rId25" Type="http://schemas.openxmlformats.org/officeDocument/2006/relationships/hyperlink" Target="https://www.contrataciones.gov.py/buscador/general.html?filtro=411928&amp;page=" TargetMode="External"/><Relationship Id="rId33" Type="http://schemas.openxmlformats.org/officeDocument/2006/relationships/hyperlink" Target="https://www.contrataciones.gov.py/buscador/general.html?filtro=415011&amp;page=" TargetMode="External"/><Relationship Id="rId38" Type="http://schemas.openxmlformats.org/officeDocument/2006/relationships/hyperlink" Target="https://www.contrataciones.gov.py/buscador/general.html?filtro=412056&amp;page=" TargetMode="External"/><Relationship Id="rId46" Type="http://schemas.openxmlformats.org/officeDocument/2006/relationships/hyperlink" Target="https://transparencia.senac.gov.py/portal/historial-cumplimiento" TargetMode="External"/><Relationship Id="rId59" Type="http://schemas.openxmlformats.org/officeDocument/2006/relationships/hyperlink" Target="https://denuncias.gov.py/portal-publico" TargetMode="External"/><Relationship Id="rId67" Type="http://schemas.openxmlformats.org/officeDocument/2006/relationships/hyperlink" Target="https://denuncias.gov.py/portal-publico" TargetMode="External"/><Relationship Id="rId20" Type="http://schemas.openxmlformats.org/officeDocument/2006/relationships/hyperlink" Target="https://www.contrataciones.gov.py/buscador/general.html?filtro=414784&amp;page=" TargetMode="External"/><Relationship Id="rId41" Type="http://schemas.openxmlformats.org/officeDocument/2006/relationships/hyperlink" Target="https://transparencia.senac.gov.py/portal/historial-cumplimiento" TargetMode="External"/><Relationship Id="rId54" Type="http://schemas.openxmlformats.org/officeDocument/2006/relationships/hyperlink" Target="https://denuncias.gov.py/portal-publico" TargetMode="External"/><Relationship Id="rId62" Type="http://schemas.openxmlformats.org/officeDocument/2006/relationships/hyperlink" Target="https://denuncias.gov.py/portal-publico" TargetMode="External"/><Relationship Id="rId70" Type="http://schemas.openxmlformats.org/officeDocument/2006/relationships/hyperlink" Target="https://denuncias.gov.py/portal-publico" TargetMode="External"/><Relationship Id="rId75" Type="http://schemas.openxmlformats.org/officeDocument/2006/relationships/hyperlink" Target="https://nube.intn.gov.py/cloud/index.php/apps/files/?dir=/DAI/INFORMES%20FINALES%202022/8%20Agosto&amp;fileid=179599" TargetMode="External"/><Relationship Id="rId83" Type="http://schemas.openxmlformats.org/officeDocument/2006/relationships/hyperlink" Target="https://nube.intn.gov.py/cloud/index.php/s/dycgKaSYb4bxqeD?path=%2F003%20Tercer%20Trimestre%2FAnexos.%20Participaci%C3%B3n%20Ciudadana" TargetMode="External"/><Relationship Id="rId1" Type="http://schemas.openxmlformats.org/officeDocument/2006/relationships/hyperlink" Target="https://nube.intn.gov.py/cloud/index.php/s/CGgg46jG3Xtjmot" TargetMode="External"/><Relationship Id="rId6" Type="http://schemas.openxmlformats.org/officeDocument/2006/relationships/hyperlink" Target="https://nube.intn.gov.py/cloud/index.php/s/dycgKaSYb4bxqeD" TargetMode="External"/><Relationship Id="rId15" Type="http://schemas.openxmlformats.org/officeDocument/2006/relationships/hyperlink" Target="https://nube.intn.gov.py/cloud/index.php/apps/files/?dir=/DAI/INFORMES%20FINALES%202022/8%20Agosto&amp;fileid=179599" TargetMode="External"/><Relationship Id="rId23" Type="http://schemas.openxmlformats.org/officeDocument/2006/relationships/hyperlink" Target="https://www.contrataciones.gov.py/buscador/general.html?filtro=417143&amp;page=" TargetMode="External"/><Relationship Id="rId28" Type="http://schemas.openxmlformats.org/officeDocument/2006/relationships/hyperlink" Target="https://www.contrataciones.gov.py/buscador/general.html?filtro=393643&amp;page=" TargetMode="External"/><Relationship Id="rId36" Type="http://schemas.openxmlformats.org/officeDocument/2006/relationships/hyperlink" Target="https://www.contrataciones.gov.py/buscador/general.html?filtro=411963&amp;page=" TargetMode="External"/><Relationship Id="rId49" Type="http://schemas.openxmlformats.org/officeDocument/2006/relationships/hyperlink" Target="https://denuncias.gov.py/portal-publico" TargetMode="External"/><Relationship Id="rId57" Type="http://schemas.openxmlformats.org/officeDocument/2006/relationships/hyperlink" Target="https://denuncias.gov.py/portal-publico" TargetMode="External"/><Relationship Id="rId10" Type="http://schemas.openxmlformats.org/officeDocument/2006/relationships/hyperlink" Target="https://nube.intn.gov.py/cloud/index.php/s/Q70udCgtfUM8PlW?path=%2F2022%2F3.%20MARZO" TargetMode="External"/><Relationship Id="rId31" Type="http://schemas.openxmlformats.org/officeDocument/2006/relationships/hyperlink" Target="https://www.contrataciones.gov.py/buscador/general.html?filtro=411915&amp;page=" TargetMode="External"/><Relationship Id="rId44" Type="http://schemas.openxmlformats.org/officeDocument/2006/relationships/hyperlink" Target="https://transparencia.senac.gov.py/portal/historial-cumplimiento" TargetMode="External"/><Relationship Id="rId52" Type="http://schemas.openxmlformats.org/officeDocument/2006/relationships/hyperlink" Target="https://denuncias.gov.py/portal-publico" TargetMode="External"/><Relationship Id="rId60" Type="http://schemas.openxmlformats.org/officeDocument/2006/relationships/hyperlink" Target="https://denuncias.gov.py/portal-publico" TargetMode="External"/><Relationship Id="rId65" Type="http://schemas.openxmlformats.org/officeDocument/2006/relationships/hyperlink" Target="https://denuncias.gov.py/portal-publico" TargetMode="External"/><Relationship Id="rId73" Type="http://schemas.openxmlformats.org/officeDocument/2006/relationships/hyperlink" Target="https://denuncias.gov.py/portal-publico" TargetMode="External"/><Relationship Id="rId78" Type="http://schemas.openxmlformats.org/officeDocument/2006/relationships/hyperlink" Target="https://transparencia.senac.gov.py/portal" TargetMode="External"/><Relationship Id="rId81"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 TargetMode="External"/><Relationship Id="rId86" Type="http://schemas.openxmlformats.org/officeDocument/2006/relationships/printerSettings" Target="../printerSettings/printerSettings1.bin"/><Relationship Id="rId4" Type="http://schemas.openxmlformats.org/officeDocument/2006/relationships/hyperlink" Target="https://www.sfp.gov.py/sfp/archivos/documentos/Intermedio_Julio_2022_0j49b1na.pdf" TargetMode="External"/><Relationship Id="rId9" Type="http://schemas.openxmlformats.org/officeDocument/2006/relationships/hyperlink" Target="https://nube.intn.gov.py/cloud/index.php/s/Q70udCgtfUM8PlW?path=%2F2022%2F3.%20MARZO" TargetMode="External"/><Relationship Id="rId13" Type="http://schemas.openxmlformats.org/officeDocument/2006/relationships/hyperlink" Target="https://twitter.com/IntnParaguay" TargetMode="External"/><Relationship Id="rId18" Type="http://schemas.openxmlformats.org/officeDocument/2006/relationships/hyperlink" Target="https://www.contrataciones.gov.py/buscador/general.html?filtro=412070&amp;page=" TargetMode="External"/><Relationship Id="rId39" Type="http://schemas.openxmlformats.org/officeDocument/2006/relationships/hyperlink" Target="https://www.contrataciones.gov.py/buscador/general.html?filtro=412056&amp;page=" TargetMode="External"/><Relationship Id="rId34" Type="http://schemas.openxmlformats.org/officeDocument/2006/relationships/hyperlink" Target="https://www.contrataciones.gov.py/buscador/general.html?filtro=411963&amp;page=" TargetMode="External"/><Relationship Id="rId50" Type="http://schemas.openxmlformats.org/officeDocument/2006/relationships/hyperlink" Target="https://denuncias.gov.py/portal-publico" TargetMode="External"/><Relationship Id="rId55" Type="http://schemas.openxmlformats.org/officeDocument/2006/relationships/hyperlink" Target="https://denuncias.gov.py/portal-publico" TargetMode="External"/><Relationship Id="rId76" Type="http://schemas.openxmlformats.org/officeDocument/2006/relationships/hyperlink" Target="https://transparencia.senac.gov.py/portal" TargetMode="External"/><Relationship Id="rId7" Type="http://schemas.openxmlformats.org/officeDocument/2006/relationships/hyperlink" Target="https://nube.intn.gov.py/cloud/index.php/s/dycgKaSYb4bxqeD" TargetMode="External"/><Relationship Id="rId71" Type="http://schemas.openxmlformats.org/officeDocument/2006/relationships/hyperlink" Target="https://denuncias.gov.py/portal-publico" TargetMode="External"/><Relationship Id="rId2" Type="http://schemas.openxmlformats.org/officeDocument/2006/relationships/hyperlink" Target="https://nube.intn.gov.py/cloud/index.php/s/dycgKaSYb4bxqeD" TargetMode="External"/><Relationship Id="rId29" Type="http://schemas.openxmlformats.org/officeDocument/2006/relationships/hyperlink" Target="https://www.contrataciones.gov.py/buscador/general.html?filtro=411950&amp;page=" TargetMode="External"/><Relationship Id="rId24" Type="http://schemas.openxmlformats.org/officeDocument/2006/relationships/hyperlink" Target="https://www.contrataciones.gov.py/buscador/general.html?filtro=411740&amp;page=" TargetMode="External"/><Relationship Id="rId40" Type="http://schemas.openxmlformats.org/officeDocument/2006/relationships/hyperlink" Target="https://transparencia.senac.gov.py/portal/historial-cumplimiento" TargetMode="External"/><Relationship Id="rId45" Type="http://schemas.openxmlformats.org/officeDocument/2006/relationships/hyperlink" Target="https://transparencia.senac.gov.py/portal/historial-cumplimiento" TargetMode="External"/><Relationship Id="rId66" Type="http://schemas.openxmlformats.org/officeDocument/2006/relationships/hyperlink" Target="https://denuncias.gov.py/portal-publico" TargetMode="External"/><Relationship Id="rId87" Type="http://schemas.openxmlformats.org/officeDocument/2006/relationships/drawing" Target="../drawings/drawing1.xml"/><Relationship Id="rId61" Type="http://schemas.openxmlformats.org/officeDocument/2006/relationships/hyperlink" Target="https://denuncias.gov.py/portal-publico" TargetMode="External"/><Relationship Id="rId82" Type="http://schemas.openxmlformats.org/officeDocument/2006/relationships/hyperlink" Target="https://nube.intn.gov.py/cloud/index.php/s/dycgKaSYb4bxqeD?path=%2F003%20Tercer%20Trimestre%2FAnexos.%20Participaci%C3%B3n%20Ciudada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4"/>
  <sheetViews>
    <sheetView tabSelected="1" topLeftCell="A7" zoomScale="82" zoomScaleNormal="82" workbookViewId="0">
      <selection activeCell="D76" sqref="D76"/>
    </sheetView>
  </sheetViews>
  <sheetFormatPr baseColWidth="10" defaultColWidth="9.140625" defaultRowHeight="15"/>
  <cols>
    <col min="1" max="1" width="17.28515625" customWidth="1"/>
    <col min="2" max="2" width="26.5703125" customWidth="1"/>
    <col min="3" max="4" width="21.7109375" customWidth="1"/>
    <col min="5" max="5" width="26.7109375" customWidth="1"/>
    <col min="6" max="6" width="26.140625" customWidth="1"/>
    <col min="7" max="7" width="24.28515625" customWidth="1"/>
    <col min="8" max="8" width="21.28515625" customWidth="1"/>
  </cols>
  <sheetData>
    <row r="1" spans="1:8" ht="23.25">
      <c r="A1" s="149" t="s">
        <v>95</v>
      </c>
      <c r="B1" s="149"/>
      <c r="C1" s="149"/>
      <c r="D1" s="149"/>
      <c r="E1" s="149"/>
      <c r="F1" s="149"/>
      <c r="G1" s="149"/>
      <c r="H1" s="20"/>
    </row>
    <row r="2" spans="1:8" ht="19.5">
      <c r="A2" s="149"/>
      <c r="B2" s="149"/>
      <c r="C2" s="149"/>
      <c r="D2" s="149"/>
      <c r="E2" s="149"/>
      <c r="F2" s="149"/>
      <c r="G2" s="149"/>
      <c r="H2" s="21"/>
    </row>
    <row r="3" spans="1:8" ht="18.75">
      <c r="A3" s="150" t="s">
        <v>0</v>
      </c>
      <c r="B3" s="150"/>
      <c r="C3" s="150"/>
      <c r="D3" s="150"/>
      <c r="E3" s="150"/>
      <c r="F3" s="150"/>
      <c r="G3" s="150"/>
      <c r="H3" s="6"/>
    </row>
    <row r="4" spans="1:8" ht="18.75">
      <c r="A4" s="3" t="s">
        <v>99</v>
      </c>
      <c r="B4" s="4"/>
      <c r="C4" s="5"/>
      <c r="D4" s="5"/>
      <c r="E4" s="5"/>
      <c r="F4" s="5"/>
      <c r="G4" s="5"/>
      <c r="H4" s="6"/>
    </row>
    <row r="5" spans="1:8" ht="18.75">
      <c r="A5" s="3" t="s">
        <v>154</v>
      </c>
      <c r="B5" s="4"/>
      <c r="C5" s="5"/>
      <c r="D5" s="5"/>
      <c r="E5" s="5"/>
      <c r="F5" s="5"/>
      <c r="G5" s="5"/>
      <c r="H5" s="6"/>
    </row>
    <row r="6" spans="1:8" ht="18.75">
      <c r="A6" s="151" t="s">
        <v>1</v>
      </c>
      <c r="B6" s="151"/>
      <c r="C6" s="151"/>
      <c r="D6" s="151"/>
      <c r="E6" s="151"/>
      <c r="F6" s="151"/>
      <c r="G6" s="151"/>
      <c r="H6" s="6"/>
    </row>
    <row r="7" spans="1:8" ht="15" customHeight="1">
      <c r="A7" s="155" t="s">
        <v>100</v>
      </c>
      <c r="B7" s="156"/>
      <c r="C7" s="156"/>
      <c r="D7" s="156"/>
      <c r="E7" s="156"/>
      <c r="F7" s="156"/>
      <c r="G7" s="156"/>
      <c r="H7" s="6"/>
    </row>
    <row r="8" spans="1:8" ht="15" customHeight="1">
      <c r="A8" s="157"/>
      <c r="B8" s="158"/>
      <c r="C8" s="158"/>
      <c r="D8" s="158"/>
      <c r="E8" s="158"/>
      <c r="F8" s="158"/>
      <c r="G8" s="158"/>
      <c r="H8" s="6"/>
    </row>
    <row r="9" spans="1:8" ht="15" customHeight="1">
      <c r="A9" s="157"/>
      <c r="B9" s="158"/>
      <c r="C9" s="158"/>
      <c r="D9" s="158"/>
      <c r="E9" s="158"/>
      <c r="F9" s="158"/>
      <c r="G9" s="158"/>
      <c r="H9" s="6"/>
    </row>
    <row r="10" spans="1:8" ht="15" customHeight="1">
      <c r="A10" s="157"/>
      <c r="B10" s="158"/>
      <c r="C10" s="158"/>
      <c r="D10" s="158"/>
      <c r="E10" s="158"/>
      <c r="F10" s="158"/>
      <c r="G10" s="158"/>
      <c r="H10" s="6"/>
    </row>
    <row r="11" spans="1:8" ht="3" customHeight="1">
      <c r="A11" s="157"/>
      <c r="B11" s="158"/>
      <c r="C11" s="158"/>
      <c r="D11" s="158"/>
      <c r="E11" s="158"/>
      <c r="F11" s="158"/>
      <c r="G11" s="158"/>
      <c r="H11" s="6"/>
    </row>
    <row r="12" spans="1:8" ht="4.5" customHeight="1">
      <c r="A12" s="159"/>
      <c r="B12" s="160"/>
      <c r="C12" s="160"/>
      <c r="D12" s="160"/>
      <c r="E12" s="160"/>
      <c r="F12" s="160"/>
      <c r="G12" s="160"/>
      <c r="H12" s="6"/>
    </row>
    <row r="13" spans="1:8" ht="18.75">
      <c r="A13" s="152" t="s">
        <v>2</v>
      </c>
      <c r="B13" s="152"/>
      <c r="C13" s="152"/>
      <c r="D13" s="152"/>
      <c r="E13" s="152"/>
      <c r="F13" s="152"/>
      <c r="G13" s="152"/>
      <c r="H13" s="6"/>
    </row>
    <row r="14" spans="1:8" ht="15" customHeight="1">
      <c r="A14" s="155" t="s">
        <v>145</v>
      </c>
      <c r="B14" s="156"/>
      <c r="C14" s="156"/>
      <c r="D14" s="156"/>
      <c r="E14" s="156"/>
      <c r="F14" s="156"/>
      <c r="G14" s="156"/>
      <c r="H14" s="6"/>
    </row>
    <row r="15" spans="1:8" ht="15" customHeight="1">
      <c r="A15" s="157"/>
      <c r="B15" s="158"/>
      <c r="C15" s="158"/>
      <c r="D15" s="158"/>
      <c r="E15" s="158"/>
      <c r="F15" s="158"/>
      <c r="G15" s="158"/>
      <c r="H15" s="6"/>
    </row>
    <row r="16" spans="1:8" ht="15" customHeight="1">
      <c r="A16" s="157"/>
      <c r="B16" s="158"/>
      <c r="C16" s="158"/>
      <c r="D16" s="158"/>
      <c r="E16" s="158"/>
      <c r="F16" s="158"/>
      <c r="G16" s="158"/>
      <c r="H16" s="6"/>
    </row>
    <row r="17" spans="1:8" ht="15" customHeight="1">
      <c r="A17" s="157"/>
      <c r="B17" s="158"/>
      <c r="C17" s="158"/>
      <c r="D17" s="158"/>
      <c r="E17" s="158"/>
      <c r="F17" s="158"/>
      <c r="G17" s="158"/>
      <c r="H17" s="6"/>
    </row>
    <row r="18" spans="1:8" ht="36.75" customHeight="1">
      <c r="A18" s="157"/>
      <c r="B18" s="158"/>
      <c r="C18" s="158"/>
      <c r="D18" s="158"/>
      <c r="E18" s="158"/>
      <c r="F18" s="158"/>
      <c r="G18" s="158"/>
      <c r="H18" s="6"/>
    </row>
    <row r="19" spans="1:8" ht="34.5" customHeight="1">
      <c r="A19" s="159"/>
      <c r="B19" s="160"/>
      <c r="C19" s="160"/>
      <c r="D19" s="160"/>
      <c r="E19" s="160"/>
      <c r="F19" s="160"/>
      <c r="G19" s="160"/>
      <c r="H19" s="6"/>
    </row>
    <row r="20" spans="1:8" ht="15" customHeight="1">
      <c r="A20" s="24"/>
      <c r="B20" s="24"/>
      <c r="C20" s="24"/>
      <c r="D20" s="24"/>
      <c r="E20" s="24"/>
      <c r="F20" s="24"/>
      <c r="G20" s="24"/>
      <c r="H20" s="6"/>
    </row>
    <row r="21" spans="1:8" s="1" customFormat="1" ht="18.75">
      <c r="A21" s="153" t="s">
        <v>83</v>
      </c>
      <c r="B21" s="153"/>
      <c r="C21" s="153"/>
      <c r="D21" s="153"/>
      <c r="E21" s="153"/>
      <c r="F21" s="153"/>
      <c r="G21" s="153"/>
      <c r="H21" s="22"/>
    </row>
    <row r="22" spans="1:8" s="1" customFormat="1" ht="36" customHeight="1">
      <c r="A22" s="154" t="s">
        <v>110</v>
      </c>
      <c r="B22" s="154"/>
      <c r="C22" s="154"/>
      <c r="D22" s="154"/>
      <c r="E22" s="154"/>
      <c r="F22" s="154"/>
      <c r="G22" s="154"/>
      <c r="H22" s="22"/>
    </row>
    <row r="23" spans="1:8" ht="15.75">
      <c r="A23" s="23" t="s">
        <v>3</v>
      </c>
      <c r="B23" s="161" t="s">
        <v>4</v>
      </c>
      <c r="C23" s="162"/>
      <c r="D23" s="163" t="s">
        <v>5</v>
      </c>
      <c r="E23" s="163"/>
      <c r="F23" s="163" t="s">
        <v>6</v>
      </c>
      <c r="G23" s="163"/>
      <c r="H23" s="6"/>
    </row>
    <row r="24" spans="1:8" ht="27.75" customHeight="1">
      <c r="A24" s="9">
        <v>1</v>
      </c>
      <c r="B24" s="142" t="s">
        <v>113</v>
      </c>
      <c r="C24" s="143"/>
      <c r="D24" s="144" t="s">
        <v>103</v>
      </c>
      <c r="E24" s="144"/>
      <c r="F24" s="142" t="s">
        <v>148</v>
      </c>
      <c r="G24" s="143"/>
      <c r="H24" s="6"/>
    </row>
    <row r="25" spans="1:8" ht="33" customHeight="1">
      <c r="A25" s="9">
        <v>2</v>
      </c>
      <c r="B25" s="142" t="s">
        <v>114</v>
      </c>
      <c r="C25" s="143"/>
      <c r="D25" s="144" t="s">
        <v>104</v>
      </c>
      <c r="E25" s="144"/>
      <c r="F25" s="140" t="s">
        <v>115</v>
      </c>
      <c r="G25" s="141"/>
      <c r="H25" s="6"/>
    </row>
    <row r="26" spans="1:8" ht="33" customHeight="1">
      <c r="A26" s="9">
        <v>3</v>
      </c>
      <c r="B26" s="147" t="s">
        <v>116</v>
      </c>
      <c r="C26" s="148"/>
      <c r="D26" s="144" t="s">
        <v>105</v>
      </c>
      <c r="E26" s="144"/>
      <c r="F26" s="140" t="s">
        <v>111</v>
      </c>
      <c r="G26" s="141"/>
      <c r="H26" s="6"/>
    </row>
    <row r="27" spans="1:8" ht="33" customHeight="1">
      <c r="A27" s="9">
        <v>4</v>
      </c>
      <c r="B27" s="142" t="s">
        <v>117</v>
      </c>
      <c r="C27" s="143"/>
      <c r="D27" s="144" t="s">
        <v>138</v>
      </c>
      <c r="E27" s="144"/>
      <c r="F27" s="140" t="s">
        <v>144</v>
      </c>
      <c r="G27" s="141"/>
      <c r="H27" s="6"/>
    </row>
    <row r="28" spans="1:8" ht="23.25" customHeight="1">
      <c r="A28" s="9">
        <v>5</v>
      </c>
      <c r="B28" s="142" t="s">
        <v>118</v>
      </c>
      <c r="C28" s="143"/>
      <c r="D28" s="144" t="s">
        <v>106</v>
      </c>
      <c r="E28" s="144"/>
      <c r="F28" s="142" t="s">
        <v>146</v>
      </c>
      <c r="G28" s="143"/>
      <c r="H28" s="6"/>
    </row>
    <row r="29" spans="1:8" ht="33" customHeight="1">
      <c r="A29" s="9">
        <v>6</v>
      </c>
      <c r="B29" s="145" t="s">
        <v>101</v>
      </c>
      <c r="C29" s="146"/>
      <c r="D29" s="144" t="s">
        <v>107</v>
      </c>
      <c r="E29" s="144"/>
      <c r="F29" s="142" t="s">
        <v>147</v>
      </c>
      <c r="G29" s="143"/>
      <c r="H29" s="6"/>
    </row>
    <row r="30" spans="1:8" ht="33" customHeight="1">
      <c r="A30" s="9">
        <v>7</v>
      </c>
      <c r="B30" s="147" t="s">
        <v>112</v>
      </c>
      <c r="C30" s="148"/>
      <c r="D30" s="144" t="s">
        <v>108</v>
      </c>
      <c r="E30" s="144"/>
      <c r="F30" s="140" t="s">
        <v>149</v>
      </c>
      <c r="G30" s="141"/>
      <c r="H30" s="6"/>
    </row>
    <row r="31" spans="1:8" ht="15.75">
      <c r="A31" s="182" t="s">
        <v>102</v>
      </c>
      <c r="B31" s="182"/>
      <c r="C31" s="182"/>
      <c r="D31" s="182"/>
      <c r="E31" s="181"/>
      <c r="F31" s="181"/>
      <c r="G31" s="181"/>
      <c r="H31" s="6"/>
    </row>
    <row r="32" spans="1:8" ht="15.75" customHeight="1">
      <c r="A32" s="183" t="s">
        <v>152</v>
      </c>
      <c r="B32" s="183"/>
      <c r="C32" s="183"/>
      <c r="D32" s="183"/>
      <c r="E32" s="181"/>
      <c r="F32" s="181"/>
      <c r="G32" s="181"/>
      <c r="H32" s="6"/>
    </row>
    <row r="33" spans="1:8" ht="15.75" customHeight="1">
      <c r="A33" s="183" t="s">
        <v>153</v>
      </c>
      <c r="B33" s="183"/>
      <c r="C33" s="183"/>
      <c r="D33" s="183"/>
      <c r="E33" s="181"/>
      <c r="F33" s="181"/>
      <c r="G33" s="181"/>
      <c r="H33" s="6"/>
    </row>
    <row r="34" spans="1:8" ht="15.75" customHeight="1">
      <c r="A34" s="183" t="s">
        <v>109</v>
      </c>
      <c r="B34" s="183"/>
      <c r="C34" s="183"/>
      <c r="D34" s="183"/>
      <c r="E34" s="181"/>
      <c r="F34" s="181"/>
      <c r="G34" s="181"/>
      <c r="H34" s="6"/>
    </row>
    <row r="35" spans="1:8" s="18" customFormat="1" ht="15.75">
      <c r="A35" s="17"/>
      <c r="B35" s="17"/>
      <c r="C35" s="17"/>
      <c r="D35" s="17"/>
      <c r="E35" s="17"/>
      <c r="F35" s="17"/>
      <c r="G35" s="17"/>
      <c r="H35" s="17"/>
    </row>
    <row r="36" spans="1:8" ht="18.75">
      <c r="A36" s="184" t="s">
        <v>82</v>
      </c>
      <c r="B36" s="185"/>
      <c r="C36" s="185"/>
      <c r="D36" s="185"/>
      <c r="E36" s="185"/>
      <c r="F36" s="185"/>
      <c r="G36" s="185"/>
      <c r="H36" s="6"/>
    </row>
    <row r="37" spans="1:8" ht="15.75">
      <c r="A37" s="186" t="s">
        <v>7</v>
      </c>
      <c r="B37" s="119"/>
      <c r="C37" s="119"/>
      <c r="D37" s="119"/>
      <c r="E37" s="119"/>
      <c r="F37" s="119"/>
      <c r="G37" s="119"/>
      <c r="H37" s="6"/>
    </row>
    <row r="38" spans="1:8" ht="32.25" customHeight="1">
      <c r="A38" s="166" t="s">
        <v>119</v>
      </c>
      <c r="B38" s="167"/>
      <c r="C38" s="167"/>
      <c r="D38" s="167"/>
      <c r="E38" s="167"/>
      <c r="F38" s="167"/>
      <c r="G38" s="167"/>
      <c r="H38" s="6"/>
    </row>
    <row r="39" spans="1:8" ht="15.75" customHeight="1">
      <c r="A39" s="187" t="s">
        <v>81</v>
      </c>
      <c r="B39" s="187"/>
      <c r="C39" s="187"/>
      <c r="D39" s="187"/>
      <c r="E39" s="187"/>
      <c r="F39" s="187"/>
      <c r="G39" s="187"/>
      <c r="H39" s="6"/>
    </row>
    <row r="40" spans="1:8" ht="26.25" customHeight="1">
      <c r="A40" s="166" t="s">
        <v>120</v>
      </c>
      <c r="B40" s="167"/>
      <c r="C40" s="167"/>
      <c r="D40" s="167"/>
      <c r="E40" s="167"/>
      <c r="F40" s="167"/>
      <c r="G40" s="167"/>
      <c r="H40" s="6"/>
    </row>
    <row r="41" spans="1:8" ht="31.5">
      <c r="A41" s="19" t="s">
        <v>8</v>
      </c>
      <c r="B41" s="168" t="s">
        <v>87</v>
      </c>
      <c r="C41" s="169"/>
      <c r="D41" s="19" t="s">
        <v>9</v>
      </c>
      <c r="E41" s="188" t="s">
        <v>10</v>
      </c>
      <c r="F41" s="188"/>
      <c r="G41" s="29" t="s">
        <v>11</v>
      </c>
      <c r="H41" s="6"/>
    </row>
    <row r="42" spans="1:8" ht="116.25" customHeight="1">
      <c r="A42" s="9" t="s">
        <v>12</v>
      </c>
      <c r="B42" s="108" t="s">
        <v>125</v>
      </c>
      <c r="C42" s="109"/>
      <c r="D42" s="9" t="s">
        <v>123</v>
      </c>
      <c r="E42" s="189" t="s">
        <v>129</v>
      </c>
      <c r="F42" s="190"/>
      <c r="G42" s="30" t="s">
        <v>126</v>
      </c>
      <c r="H42" s="6"/>
    </row>
    <row r="43" spans="1:8" ht="126" customHeight="1">
      <c r="A43" s="9" t="s">
        <v>13</v>
      </c>
      <c r="B43" s="108" t="s">
        <v>124</v>
      </c>
      <c r="C43" s="109"/>
      <c r="D43" s="9" t="s">
        <v>123</v>
      </c>
      <c r="E43" s="189" t="s">
        <v>136</v>
      </c>
      <c r="F43" s="190"/>
      <c r="G43" s="30" t="s">
        <v>126</v>
      </c>
      <c r="H43" s="6"/>
    </row>
    <row r="44" spans="1:8" s="18" customFormat="1" ht="15.75">
      <c r="A44" s="17"/>
      <c r="B44" s="17"/>
      <c r="C44" s="17"/>
      <c r="D44" s="17"/>
      <c r="E44" s="17"/>
      <c r="F44" s="17"/>
      <c r="G44" s="17"/>
      <c r="H44" s="17"/>
    </row>
    <row r="45" spans="1:8" ht="18.75">
      <c r="A45" s="185" t="s">
        <v>84</v>
      </c>
      <c r="B45" s="185"/>
      <c r="C45" s="185"/>
      <c r="D45" s="185"/>
      <c r="E45" s="185"/>
      <c r="F45" s="185"/>
      <c r="G45" s="185"/>
      <c r="H45" s="6"/>
    </row>
    <row r="46" spans="1:8" ht="15.75">
      <c r="A46" s="119" t="s">
        <v>14</v>
      </c>
      <c r="B46" s="119"/>
      <c r="C46" s="119"/>
      <c r="D46" s="119"/>
      <c r="E46" s="119"/>
      <c r="F46" s="119"/>
      <c r="G46" s="119"/>
      <c r="H46" s="6"/>
    </row>
    <row r="47" spans="1:8" ht="15.75">
      <c r="A47" s="8" t="s">
        <v>15</v>
      </c>
      <c r="B47" s="137" t="s">
        <v>78</v>
      </c>
      <c r="C47" s="138"/>
      <c r="D47" s="139"/>
      <c r="E47" s="135" t="s">
        <v>89</v>
      </c>
      <c r="F47" s="136"/>
      <c r="G47" s="136"/>
      <c r="H47" s="6"/>
    </row>
    <row r="48" spans="1:8" ht="15.75">
      <c r="A48" s="9" t="s">
        <v>225</v>
      </c>
      <c r="B48" s="137" t="s">
        <v>141</v>
      </c>
      <c r="C48" s="138"/>
      <c r="D48" s="139"/>
      <c r="E48" s="117" t="s">
        <v>121</v>
      </c>
      <c r="F48" s="117"/>
      <c r="G48" s="117"/>
      <c r="H48" s="6"/>
    </row>
    <row r="49" spans="1:15" s="18" customFormat="1" ht="15.75">
      <c r="A49" s="26"/>
      <c r="B49" s="16"/>
      <c r="C49" s="16"/>
      <c r="D49" s="16"/>
      <c r="E49" s="16"/>
      <c r="F49" s="16"/>
      <c r="G49" s="16"/>
      <c r="H49" s="17"/>
    </row>
    <row r="50" spans="1:15" ht="15.75">
      <c r="A50" s="119" t="s">
        <v>17</v>
      </c>
      <c r="B50" s="119"/>
      <c r="C50" s="119"/>
      <c r="D50" s="119"/>
      <c r="E50" s="119"/>
      <c r="F50" s="119"/>
      <c r="G50" s="119"/>
      <c r="H50" s="6"/>
    </row>
    <row r="51" spans="1:15" ht="15.75">
      <c r="A51" s="8" t="s">
        <v>15</v>
      </c>
      <c r="B51" s="173" t="s">
        <v>16</v>
      </c>
      <c r="C51" s="173"/>
      <c r="D51" s="173"/>
      <c r="E51" s="144" t="s">
        <v>88</v>
      </c>
      <c r="F51" s="144"/>
      <c r="G51" s="144"/>
      <c r="H51" s="6"/>
    </row>
    <row r="52" spans="1:15" ht="15.75">
      <c r="A52" s="9" t="s">
        <v>225</v>
      </c>
      <c r="B52" s="191">
        <v>1</v>
      </c>
      <c r="C52" s="173"/>
      <c r="D52" s="173"/>
      <c r="E52" s="117" t="s">
        <v>122</v>
      </c>
      <c r="F52" s="117"/>
      <c r="G52" s="117"/>
      <c r="H52" s="6"/>
    </row>
    <row r="53" spans="1:15" ht="15.75">
      <c r="A53" s="6"/>
      <c r="B53" s="6"/>
      <c r="C53" s="6"/>
      <c r="D53" s="6"/>
      <c r="E53" s="6"/>
      <c r="F53" s="6"/>
      <c r="G53" s="6"/>
      <c r="H53" s="6"/>
    </row>
    <row r="54" spans="1:15" ht="15.75">
      <c r="A54" s="120" t="s">
        <v>18</v>
      </c>
      <c r="B54" s="120"/>
      <c r="C54" s="120"/>
      <c r="D54" s="120"/>
      <c r="E54" s="120"/>
      <c r="F54" s="120"/>
      <c r="G54" s="120"/>
      <c r="H54" s="6"/>
    </row>
    <row r="55" spans="1:15" ht="15.75">
      <c r="A55" s="11" t="s">
        <v>15</v>
      </c>
      <c r="B55" s="7" t="s">
        <v>19</v>
      </c>
      <c r="C55" s="144" t="s">
        <v>20</v>
      </c>
      <c r="D55" s="144"/>
      <c r="E55" s="144" t="s">
        <v>21</v>
      </c>
      <c r="F55" s="144"/>
      <c r="G55" s="13" t="s">
        <v>90</v>
      </c>
      <c r="H55" s="6"/>
    </row>
    <row r="56" spans="1:15" ht="15.75">
      <c r="A56" s="12" t="s">
        <v>224</v>
      </c>
      <c r="B56" s="48">
        <v>1</v>
      </c>
      <c r="C56" s="133">
        <v>1</v>
      </c>
      <c r="D56" s="134"/>
      <c r="E56" s="133" t="s">
        <v>142</v>
      </c>
      <c r="F56" s="134"/>
      <c r="G56" s="61" t="s">
        <v>130</v>
      </c>
      <c r="H56" s="6"/>
    </row>
    <row r="57" spans="1:15" ht="15.75">
      <c r="A57" s="12" t="s">
        <v>225</v>
      </c>
      <c r="B57" s="48">
        <v>2</v>
      </c>
      <c r="C57" s="133">
        <v>2</v>
      </c>
      <c r="D57" s="134"/>
      <c r="E57" s="133" t="s">
        <v>142</v>
      </c>
      <c r="F57" s="134"/>
      <c r="G57" s="61" t="s">
        <v>130</v>
      </c>
      <c r="H57" s="6"/>
    </row>
    <row r="58" spans="1:15" ht="15.75">
      <c r="A58" s="12" t="s">
        <v>226</v>
      </c>
      <c r="B58" s="48">
        <v>3</v>
      </c>
      <c r="C58" s="133">
        <v>3</v>
      </c>
      <c r="D58" s="134"/>
      <c r="E58" s="133" t="s">
        <v>142</v>
      </c>
      <c r="F58" s="134"/>
      <c r="G58" s="61" t="s">
        <v>130</v>
      </c>
      <c r="H58" s="6"/>
    </row>
    <row r="59" spans="1:15" s="18" customFormat="1" ht="15.75">
      <c r="A59" s="26"/>
      <c r="B59" s="16"/>
      <c r="C59" s="16"/>
      <c r="D59" s="16"/>
      <c r="E59" s="16"/>
      <c r="F59" s="16"/>
      <c r="G59" s="16"/>
      <c r="H59" s="17"/>
    </row>
    <row r="60" spans="1:15" ht="15.75">
      <c r="A60" s="124" t="s">
        <v>96</v>
      </c>
      <c r="B60" s="124"/>
      <c r="C60" s="124"/>
      <c r="D60" s="124"/>
      <c r="E60" s="124"/>
      <c r="F60" s="124"/>
      <c r="G60" s="124"/>
      <c r="H60" s="6"/>
    </row>
    <row r="61" spans="1:15" ht="15.75">
      <c r="A61" s="13" t="s">
        <v>23</v>
      </c>
      <c r="B61" s="13" t="s">
        <v>24</v>
      </c>
      <c r="C61" s="13" t="s">
        <v>25</v>
      </c>
      <c r="D61" s="13" t="s">
        <v>26</v>
      </c>
      <c r="E61" s="13" t="s">
        <v>27</v>
      </c>
      <c r="F61" s="13" t="s">
        <v>28</v>
      </c>
      <c r="G61" s="13" t="s">
        <v>29</v>
      </c>
    </row>
    <row r="62" spans="1:15" ht="409.6" customHeight="1">
      <c r="A62" s="131" t="s">
        <v>227</v>
      </c>
      <c r="B62" s="125" t="s">
        <v>228</v>
      </c>
      <c r="C62" s="125" t="s">
        <v>229</v>
      </c>
      <c r="D62" s="125" t="s">
        <v>230</v>
      </c>
      <c r="E62" s="129">
        <v>83824598319</v>
      </c>
      <c r="F62" s="127">
        <v>0.36</v>
      </c>
      <c r="G62" s="125" t="s">
        <v>231</v>
      </c>
    </row>
    <row r="63" spans="1:15" ht="140.25" customHeight="1">
      <c r="A63" s="132"/>
      <c r="B63" s="126"/>
      <c r="C63" s="126"/>
      <c r="D63" s="126"/>
      <c r="E63" s="130"/>
      <c r="F63" s="128"/>
      <c r="G63" s="126"/>
    </row>
    <row r="64" spans="1:15" ht="328.5" customHeight="1">
      <c r="A64" s="181" t="s">
        <v>98</v>
      </c>
      <c r="B64" s="144"/>
      <c r="C64" s="144"/>
      <c r="D64" s="144"/>
      <c r="E64" s="144"/>
      <c r="F64" s="144"/>
      <c r="G64" s="144"/>
      <c r="H64" s="6"/>
      <c r="I64" s="6"/>
      <c r="J64" s="6"/>
      <c r="K64" s="6"/>
      <c r="L64" s="6"/>
      <c r="M64" s="6"/>
      <c r="N64" s="6"/>
      <c r="O64" s="6"/>
    </row>
    <row r="65" spans="1:15" ht="15.75">
      <c r="A65" s="25"/>
      <c r="B65" s="25"/>
      <c r="C65" s="25"/>
      <c r="D65" s="25"/>
      <c r="E65" s="25"/>
      <c r="F65" s="25"/>
      <c r="G65" s="25"/>
      <c r="H65" s="6"/>
      <c r="I65" s="6"/>
      <c r="J65" s="6"/>
      <c r="K65" s="6"/>
      <c r="L65" s="6"/>
      <c r="M65" s="6"/>
      <c r="N65" s="6"/>
      <c r="O65" s="6"/>
    </row>
    <row r="66" spans="1:15" ht="15.75">
      <c r="A66" s="179" t="s">
        <v>79</v>
      </c>
      <c r="B66" s="179"/>
      <c r="C66" s="179"/>
      <c r="D66" s="179"/>
      <c r="E66" s="179"/>
      <c r="F66" s="179"/>
      <c r="G66" s="179"/>
      <c r="H66" s="6"/>
    </row>
    <row r="67" spans="1:15" ht="15.75">
      <c r="A67" s="121" t="s">
        <v>23</v>
      </c>
      <c r="B67" s="121"/>
      <c r="C67" s="28" t="s">
        <v>30</v>
      </c>
      <c r="D67" s="28" t="s">
        <v>31</v>
      </c>
      <c r="E67" s="28" t="s">
        <v>32</v>
      </c>
      <c r="F67" s="122" t="s">
        <v>33</v>
      </c>
      <c r="G67" s="123"/>
    </row>
    <row r="68" spans="1:15" ht="35.25" customHeight="1">
      <c r="A68" s="170" t="s">
        <v>127</v>
      </c>
      <c r="B68" s="171"/>
      <c r="C68" s="171"/>
      <c r="D68" s="171"/>
      <c r="E68" s="171"/>
      <c r="F68" s="171"/>
      <c r="G68" s="172"/>
    </row>
    <row r="69" spans="1:15" s="18" customFormat="1" ht="15.75">
      <c r="A69" s="16"/>
      <c r="B69" s="16"/>
      <c r="C69" s="16"/>
      <c r="D69" s="16"/>
      <c r="E69" s="16"/>
      <c r="F69" s="16"/>
      <c r="G69" s="17"/>
      <c r="H69" s="17"/>
    </row>
    <row r="70" spans="1:15" ht="15.75">
      <c r="A70" s="124" t="s">
        <v>34</v>
      </c>
      <c r="B70" s="124"/>
      <c r="C70" s="124"/>
      <c r="D70" s="124"/>
      <c r="E70" s="124"/>
      <c r="F70" s="124"/>
      <c r="G70" s="124"/>
      <c r="H70" s="6"/>
    </row>
    <row r="71" spans="1:15" ht="47.25">
      <c r="A71" s="13" t="s">
        <v>23</v>
      </c>
      <c r="B71" s="13" t="s">
        <v>24</v>
      </c>
      <c r="C71" s="13" t="s">
        <v>25</v>
      </c>
      <c r="D71" s="13" t="s">
        <v>26</v>
      </c>
      <c r="E71" s="13" t="s">
        <v>28</v>
      </c>
      <c r="F71" s="13" t="s">
        <v>35</v>
      </c>
      <c r="G71" s="27" t="s">
        <v>36</v>
      </c>
    </row>
    <row r="72" spans="1:15" ht="282.75" customHeight="1">
      <c r="A72" s="67" t="s">
        <v>267</v>
      </c>
      <c r="B72" s="67" t="s">
        <v>268</v>
      </c>
      <c r="C72" s="68" t="s">
        <v>344</v>
      </c>
      <c r="D72" s="67" t="s">
        <v>269</v>
      </c>
      <c r="E72" s="67" t="s">
        <v>347</v>
      </c>
      <c r="F72" s="67" t="s">
        <v>270</v>
      </c>
      <c r="G72" s="69" t="s">
        <v>271</v>
      </c>
    </row>
    <row r="73" spans="1:15" ht="360" customHeight="1">
      <c r="A73" s="67" t="s">
        <v>272</v>
      </c>
      <c r="B73" s="67" t="s">
        <v>273</v>
      </c>
      <c r="C73" s="68" t="s">
        <v>345</v>
      </c>
      <c r="D73" s="67" t="s">
        <v>269</v>
      </c>
      <c r="E73" s="67" t="s">
        <v>348</v>
      </c>
      <c r="F73" s="67" t="s">
        <v>316</v>
      </c>
      <c r="G73" s="69" t="s">
        <v>274</v>
      </c>
    </row>
    <row r="74" spans="1:15" ht="409.5" customHeight="1">
      <c r="A74" s="67" t="s">
        <v>275</v>
      </c>
      <c r="B74" s="67" t="s">
        <v>276</v>
      </c>
      <c r="C74" s="68" t="s">
        <v>277</v>
      </c>
      <c r="D74" s="67" t="s">
        <v>269</v>
      </c>
      <c r="E74" s="67" t="s">
        <v>349</v>
      </c>
      <c r="F74" s="70" t="s">
        <v>278</v>
      </c>
      <c r="G74" s="69" t="s">
        <v>279</v>
      </c>
    </row>
    <row r="75" spans="1:15" ht="408.75" customHeight="1">
      <c r="A75" s="67" t="s">
        <v>280</v>
      </c>
      <c r="B75" s="67" t="s">
        <v>281</v>
      </c>
      <c r="C75" s="68" t="s">
        <v>346</v>
      </c>
      <c r="D75" s="67" t="s">
        <v>269</v>
      </c>
      <c r="E75" s="67" t="s">
        <v>350</v>
      </c>
      <c r="F75" s="67" t="s">
        <v>282</v>
      </c>
      <c r="G75" s="69" t="s">
        <v>274</v>
      </c>
    </row>
    <row r="76" spans="1:15" ht="315.75" customHeight="1">
      <c r="A76" s="67" t="s">
        <v>283</v>
      </c>
      <c r="B76" s="67" t="s">
        <v>284</v>
      </c>
      <c r="C76" s="68" t="s">
        <v>285</v>
      </c>
      <c r="D76" s="67" t="s">
        <v>269</v>
      </c>
      <c r="E76" s="67" t="s">
        <v>351</v>
      </c>
      <c r="F76" s="67" t="s">
        <v>286</v>
      </c>
      <c r="G76" s="69" t="s">
        <v>271</v>
      </c>
    </row>
    <row r="77" spans="1:15" s="18" customFormat="1" ht="15.75">
      <c r="A77" s="16"/>
      <c r="B77" s="16"/>
      <c r="C77" s="16"/>
      <c r="D77" s="16"/>
      <c r="E77" s="16"/>
      <c r="F77" s="16"/>
      <c r="G77" s="16"/>
      <c r="H77" s="17"/>
    </row>
    <row r="78" spans="1:15" ht="15.75">
      <c r="A78" s="179" t="s">
        <v>37</v>
      </c>
      <c r="B78" s="179"/>
      <c r="C78" s="179"/>
      <c r="D78" s="179"/>
      <c r="E78" s="179"/>
      <c r="F78" s="179"/>
      <c r="G78" s="179"/>
      <c r="H78" s="6"/>
    </row>
    <row r="79" spans="1:15" ht="31.5">
      <c r="A79" s="104" t="s">
        <v>38</v>
      </c>
      <c r="B79" s="104" t="s">
        <v>39</v>
      </c>
      <c r="C79" s="104" t="s">
        <v>92</v>
      </c>
      <c r="D79" s="104" t="s">
        <v>40</v>
      </c>
      <c r="E79" s="104" t="s">
        <v>41</v>
      </c>
      <c r="F79" s="105" t="s">
        <v>42</v>
      </c>
      <c r="G79" s="104" t="s">
        <v>43</v>
      </c>
      <c r="H79" s="6"/>
    </row>
    <row r="80" spans="1:15" ht="60">
      <c r="A80" s="64">
        <v>411950</v>
      </c>
      <c r="B80" s="65" t="s">
        <v>159</v>
      </c>
      <c r="C80" s="76">
        <v>44746</v>
      </c>
      <c r="D80" s="66">
        <v>54000000</v>
      </c>
      <c r="E80" s="77" t="s">
        <v>160</v>
      </c>
      <c r="F80" s="64" t="s">
        <v>161</v>
      </c>
      <c r="G80" s="30" t="s">
        <v>162</v>
      </c>
      <c r="H80" s="6"/>
    </row>
    <row r="81" spans="1:8" ht="60">
      <c r="A81" s="64">
        <v>411915</v>
      </c>
      <c r="B81" s="65" t="s">
        <v>163</v>
      </c>
      <c r="C81" s="76">
        <v>44747</v>
      </c>
      <c r="D81" s="66">
        <v>207000000</v>
      </c>
      <c r="E81" s="78" t="s">
        <v>164</v>
      </c>
      <c r="F81" s="64" t="s">
        <v>161</v>
      </c>
      <c r="G81" s="30" t="s">
        <v>165</v>
      </c>
      <c r="H81" s="6"/>
    </row>
    <row r="82" spans="1:8" ht="60">
      <c r="A82" s="64">
        <v>411938</v>
      </c>
      <c r="B82" s="65" t="s">
        <v>166</v>
      </c>
      <c r="C82" s="76">
        <v>44755</v>
      </c>
      <c r="D82" s="66">
        <v>253840352</v>
      </c>
      <c r="E82" s="78" t="s">
        <v>167</v>
      </c>
      <c r="F82" s="64" t="s">
        <v>161</v>
      </c>
      <c r="G82" s="30" t="s">
        <v>168</v>
      </c>
      <c r="H82" s="6"/>
    </row>
    <row r="83" spans="1:8" ht="60">
      <c r="A83" s="64">
        <v>411989</v>
      </c>
      <c r="B83" s="65" t="s">
        <v>169</v>
      </c>
      <c r="C83" s="76">
        <v>44771</v>
      </c>
      <c r="D83" s="66">
        <v>49950075</v>
      </c>
      <c r="E83" s="77" t="s">
        <v>170</v>
      </c>
      <c r="F83" s="64" t="s">
        <v>161</v>
      </c>
      <c r="G83" s="30" t="s">
        <v>171</v>
      </c>
      <c r="H83" s="6"/>
    </row>
    <row r="84" spans="1:8" ht="60">
      <c r="A84" s="64">
        <v>411963</v>
      </c>
      <c r="B84" s="65" t="s">
        <v>172</v>
      </c>
      <c r="C84" s="76">
        <v>44782</v>
      </c>
      <c r="D84" s="66">
        <v>13640000</v>
      </c>
      <c r="E84" s="77" t="s">
        <v>170</v>
      </c>
      <c r="F84" s="64" t="s">
        <v>161</v>
      </c>
      <c r="G84" s="30" t="s">
        <v>173</v>
      </c>
      <c r="H84" s="6"/>
    </row>
    <row r="85" spans="1:8" ht="60">
      <c r="A85" s="64">
        <v>411963</v>
      </c>
      <c r="B85" s="65" t="s">
        <v>172</v>
      </c>
      <c r="C85" s="76">
        <v>44782</v>
      </c>
      <c r="D85" s="66">
        <v>26550600</v>
      </c>
      <c r="E85" s="77" t="s">
        <v>174</v>
      </c>
      <c r="F85" s="64" t="s">
        <v>161</v>
      </c>
      <c r="G85" s="30" t="s">
        <v>173</v>
      </c>
      <c r="H85" s="6"/>
    </row>
    <row r="86" spans="1:8" ht="60">
      <c r="A86" s="64">
        <v>411963</v>
      </c>
      <c r="B86" s="65" t="s">
        <v>172</v>
      </c>
      <c r="C86" s="76">
        <v>44782</v>
      </c>
      <c r="D86" s="66">
        <v>7550000</v>
      </c>
      <c r="E86" s="77" t="s">
        <v>175</v>
      </c>
      <c r="F86" s="64" t="s">
        <v>161</v>
      </c>
      <c r="G86" s="30" t="s">
        <v>173</v>
      </c>
      <c r="H86" s="6"/>
    </row>
    <row r="87" spans="1:8" ht="60">
      <c r="A87" s="64">
        <v>411963</v>
      </c>
      <c r="B87" s="65" t="s">
        <v>172</v>
      </c>
      <c r="C87" s="76">
        <v>44782</v>
      </c>
      <c r="D87" s="66">
        <v>750000</v>
      </c>
      <c r="E87" s="78" t="s">
        <v>176</v>
      </c>
      <c r="F87" s="64" t="s">
        <v>161</v>
      </c>
      <c r="G87" s="30" t="s">
        <v>173</v>
      </c>
      <c r="H87" s="6"/>
    </row>
    <row r="88" spans="1:8" ht="60">
      <c r="A88" s="64">
        <v>411944</v>
      </c>
      <c r="B88" s="65" t="s">
        <v>177</v>
      </c>
      <c r="C88" s="76">
        <v>44782</v>
      </c>
      <c r="D88" s="66">
        <v>685195956</v>
      </c>
      <c r="E88" s="77" t="s">
        <v>178</v>
      </c>
      <c r="F88" s="64" t="s">
        <v>161</v>
      </c>
      <c r="G88" s="30" t="s">
        <v>179</v>
      </c>
      <c r="H88" s="6"/>
    </row>
    <row r="89" spans="1:8" ht="60">
      <c r="A89" s="64">
        <v>415011</v>
      </c>
      <c r="B89" s="65" t="s">
        <v>180</v>
      </c>
      <c r="C89" s="76">
        <v>44791</v>
      </c>
      <c r="D89" s="66">
        <v>199990800</v>
      </c>
      <c r="E89" s="78" t="s">
        <v>181</v>
      </c>
      <c r="F89" s="64" t="s">
        <v>161</v>
      </c>
      <c r="G89" s="30" t="s">
        <v>182</v>
      </c>
      <c r="H89" s="6"/>
    </row>
    <row r="90" spans="1:8" ht="60">
      <c r="A90" s="64">
        <v>411952</v>
      </c>
      <c r="B90" s="65" t="s">
        <v>183</v>
      </c>
      <c r="C90" s="76">
        <v>44799</v>
      </c>
      <c r="D90" s="66">
        <v>50000000</v>
      </c>
      <c r="E90" s="78" t="s">
        <v>184</v>
      </c>
      <c r="F90" s="64" t="s">
        <v>161</v>
      </c>
      <c r="G90" s="30" t="s">
        <v>185</v>
      </c>
      <c r="H90" s="6"/>
    </row>
    <row r="91" spans="1:8" ht="60">
      <c r="A91" s="64">
        <v>412005</v>
      </c>
      <c r="B91" s="65" t="s">
        <v>186</v>
      </c>
      <c r="C91" s="76">
        <v>44799</v>
      </c>
      <c r="D91" s="66">
        <v>23387600</v>
      </c>
      <c r="E91" s="77" t="s">
        <v>187</v>
      </c>
      <c r="F91" s="64" t="s">
        <v>161</v>
      </c>
      <c r="G91" s="30" t="s">
        <v>188</v>
      </c>
      <c r="H91" s="6"/>
    </row>
    <row r="92" spans="1:8" ht="60">
      <c r="A92" s="64">
        <v>412064</v>
      </c>
      <c r="B92" s="65" t="s">
        <v>189</v>
      </c>
      <c r="C92" s="76">
        <v>44799</v>
      </c>
      <c r="D92" s="66">
        <v>500000000</v>
      </c>
      <c r="E92" s="78" t="s">
        <v>190</v>
      </c>
      <c r="F92" s="64" t="s">
        <v>161</v>
      </c>
      <c r="G92" s="30" t="s">
        <v>191</v>
      </c>
      <c r="H92" s="6"/>
    </row>
    <row r="93" spans="1:8" ht="60">
      <c r="A93" s="64">
        <v>417143</v>
      </c>
      <c r="B93" s="65" t="s">
        <v>192</v>
      </c>
      <c r="C93" s="76">
        <v>44799</v>
      </c>
      <c r="D93" s="66">
        <v>26500000</v>
      </c>
      <c r="E93" s="77" t="s">
        <v>193</v>
      </c>
      <c r="F93" s="64" t="s">
        <v>161</v>
      </c>
      <c r="G93" s="30" t="s">
        <v>194</v>
      </c>
      <c r="H93" s="6"/>
    </row>
    <row r="94" spans="1:8" ht="60">
      <c r="A94" s="64">
        <v>416374</v>
      </c>
      <c r="B94" s="65" t="s">
        <v>195</v>
      </c>
      <c r="C94" s="76">
        <v>44813</v>
      </c>
      <c r="D94" s="66">
        <v>10000000</v>
      </c>
      <c r="E94" s="78" t="s">
        <v>176</v>
      </c>
      <c r="F94" s="64" t="s">
        <v>161</v>
      </c>
      <c r="G94" s="30" t="s">
        <v>196</v>
      </c>
      <c r="H94" s="6"/>
    </row>
    <row r="95" spans="1:8" ht="60">
      <c r="A95" s="64">
        <v>411928</v>
      </c>
      <c r="B95" s="65" t="s">
        <v>197</v>
      </c>
      <c r="C95" s="76">
        <v>44813</v>
      </c>
      <c r="D95" s="79">
        <v>209167500</v>
      </c>
      <c r="E95" s="78" t="s">
        <v>198</v>
      </c>
      <c r="F95" s="64" t="s">
        <v>161</v>
      </c>
      <c r="G95" s="30" t="s">
        <v>199</v>
      </c>
      <c r="H95" s="6"/>
    </row>
    <row r="96" spans="1:8" ht="60">
      <c r="A96" s="64">
        <v>415304</v>
      </c>
      <c r="B96" s="65" t="s">
        <v>200</v>
      </c>
      <c r="C96" s="76">
        <v>44813</v>
      </c>
      <c r="D96" s="66">
        <v>6468000</v>
      </c>
      <c r="E96" s="78" t="s">
        <v>174</v>
      </c>
      <c r="F96" s="64" t="s">
        <v>161</v>
      </c>
      <c r="G96" s="30" t="s">
        <v>201</v>
      </c>
      <c r="H96" s="6"/>
    </row>
    <row r="97" spans="1:8" ht="60">
      <c r="A97" s="64">
        <v>415304</v>
      </c>
      <c r="B97" s="65" t="s">
        <v>200</v>
      </c>
      <c r="C97" s="76">
        <v>44813</v>
      </c>
      <c r="D97" s="66">
        <v>1320000</v>
      </c>
      <c r="E97" s="78" t="s">
        <v>202</v>
      </c>
      <c r="F97" s="64" t="s">
        <v>161</v>
      </c>
      <c r="G97" s="30" t="s">
        <v>201</v>
      </c>
      <c r="H97" s="6"/>
    </row>
    <row r="98" spans="1:8" ht="60">
      <c r="A98" s="64">
        <v>415304</v>
      </c>
      <c r="B98" s="65" t="s">
        <v>200</v>
      </c>
      <c r="C98" s="76">
        <v>44813</v>
      </c>
      <c r="D98" s="66">
        <v>2890000</v>
      </c>
      <c r="E98" s="80" t="s">
        <v>170</v>
      </c>
      <c r="F98" s="64" t="s">
        <v>161</v>
      </c>
      <c r="G98" s="30" t="s">
        <v>201</v>
      </c>
      <c r="H98" s="6"/>
    </row>
    <row r="99" spans="1:8" ht="60">
      <c r="A99" s="64">
        <v>415304</v>
      </c>
      <c r="B99" s="65" t="s">
        <v>200</v>
      </c>
      <c r="C99" s="76">
        <v>44813</v>
      </c>
      <c r="D99" s="81">
        <v>4590000</v>
      </c>
      <c r="E99" s="78" t="s">
        <v>176</v>
      </c>
      <c r="F99" s="64" t="s">
        <v>161</v>
      </c>
      <c r="G99" s="30" t="s">
        <v>201</v>
      </c>
      <c r="H99" s="6"/>
    </row>
    <row r="100" spans="1:8" ht="60">
      <c r="A100" s="64">
        <v>415304</v>
      </c>
      <c r="B100" s="65" t="s">
        <v>200</v>
      </c>
      <c r="C100" s="76">
        <v>44819</v>
      </c>
      <c r="D100" s="66">
        <v>1467000</v>
      </c>
      <c r="E100" s="77" t="s">
        <v>203</v>
      </c>
      <c r="F100" s="64" t="s">
        <v>161</v>
      </c>
      <c r="G100" s="30" t="s">
        <v>201</v>
      </c>
      <c r="H100" s="6"/>
    </row>
    <row r="101" spans="1:8" ht="60">
      <c r="A101" s="64">
        <v>412056</v>
      </c>
      <c r="B101" s="65" t="s">
        <v>204</v>
      </c>
      <c r="C101" s="76">
        <v>44823</v>
      </c>
      <c r="D101" s="66">
        <v>39257460</v>
      </c>
      <c r="E101" s="77" t="s">
        <v>205</v>
      </c>
      <c r="F101" s="64" t="s">
        <v>161</v>
      </c>
      <c r="G101" s="30" t="s">
        <v>206</v>
      </c>
      <c r="H101" s="6"/>
    </row>
    <row r="102" spans="1:8" ht="60">
      <c r="A102" s="64">
        <v>412056</v>
      </c>
      <c r="B102" s="65" t="s">
        <v>204</v>
      </c>
      <c r="C102" s="76">
        <v>44823</v>
      </c>
      <c r="D102" s="66">
        <v>645833284</v>
      </c>
      <c r="E102" s="77" t="s">
        <v>207</v>
      </c>
      <c r="F102" s="64" t="s">
        <v>161</v>
      </c>
      <c r="G102" s="30" t="s">
        <v>206</v>
      </c>
      <c r="H102" s="6"/>
    </row>
    <row r="103" spans="1:8" ht="60">
      <c r="A103" s="64">
        <v>414784</v>
      </c>
      <c r="B103" s="65" t="s">
        <v>208</v>
      </c>
      <c r="C103" s="76">
        <v>44823</v>
      </c>
      <c r="D103" s="66">
        <v>3430000</v>
      </c>
      <c r="E103" s="78" t="s">
        <v>209</v>
      </c>
      <c r="F103" s="64" t="s">
        <v>161</v>
      </c>
      <c r="G103" s="30" t="s">
        <v>210</v>
      </c>
      <c r="H103" s="6"/>
    </row>
    <row r="104" spans="1:8" ht="60">
      <c r="A104" s="64">
        <v>414784</v>
      </c>
      <c r="B104" s="65" t="s">
        <v>208</v>
      </c>
      <c r="C104" s="76">
        <v>44823</v>
      </c>
      <c r="D104" s="66">
        <v>12748440</v>
      </c>
      <c r="E104" s="78" t="s">
        <v>211</v>
      </c>
      <c r="F104" s="64" t="s">
        <v>161</v>
      </c>
      <c r="G104" s="30" t="s">
        <v>210</v>
      </c>
      <c r="H104" s="6"/>
    </row>
    <row r="105" spans="1:8" ht="60">
      <c r="A105" s="64">
        <v>414784</v>
      </c>
      <c r="B105" s="65" t="s">
        <v>208</v>
      </c>
      <c r="C105" s="76">
        <v>44823</v>
      </c>
      <c r="D105" s="66">
        <v>720000</v>
      </c>
      <c r="E105" s="77" t="s">
        <v>212</v>
      </c>
      <c r="F105" s="64" t="s">
        <v>161</v>
      </c>
      <c r="G105" s="30" t="s">
        <v>210</v>
      </c>
      <c r="H105" s="6"/>
    </row>
    <row r="106" spans="1:8" ht="60">
      <c r="A106" s="64">
        <v>412070</v>
      </c>
      <c r="B106" s="65" t="s">
        <v>213</v>
      </c>
      <c r="C106" s="76">
        <v>44824</v>
      </c>
      <c r="D106" s="66">
        <v>395850000</v>
      </c>
      <c r="E106" s="78" t="s">
        <v>198</v>
      </c>
      <c r="F106" s="64" t="s">
        <v>161</v>
      </c>
      <c r="G106" s="30" t="s">
        <v>214</v>
      </c>
      <c r="H106" s="6"/>
    </row>
    <row r="107" spans="1:8" ht="60">
      <c r="A107" s="64">
        <v>411740</v>
      </c>
      <c r="B107" s="65" t="s">
        <v>215</v>
      </c>
      <c r="C107" s="76">
        <v>44827</v>
      </c>
      <c r="D107" s="66">
        <v>180000000</v>
      </c>
      <c r="E107" s="77" t="s">
        <v>216</v>
      </c>
      <c r="F107" s="64" t="s">
        <v>161</v>
      </c>
      <c r="G107" s="30" t="s">
        <v>217</v>
      </c>
      <c r="H107" s="6"/>
    </row>
    <row r="108" spans="1:8" ht="60">
      <c r="A108" s="64">
        <v>393643</v>
      </c>
      <c r="B108" s="65" t="s">
        <v>218</v>
      </c>
      <c r="C108" s="76" t="s">
        <v>219</v>
      </c>
      <c r="D108" s="66">
        <v>800000000</v>
      </c>
      <c r="E108" s="78" t="s">
        <v>220</v>
      </c>
      <c r="F108" s="64" t="s">
        <v>161</v>
      </c>
      <c r="G108" s="30" t="s">
        <v>221</v>
      </c>
      <c r="H108" s="6"/>
    </row>
    <row r="109" spans="1:8" s="18" customFormat="1" ht="15.75">
      <c r="A109" s="16"/>
      <c r="B109" s="16"/>
      <c r="C109" s="16"/>
      <c r="D109" s="16"/>
      <c r="E109" s="16"/>
      <c r="F109" s="16"/>
      <c r="G109" s="16"/>
      <c r="H109" s="17"/>
    </row>
    <row r="110" spans="1:8" ht="17.25">
      <c r="A110" s="118" t="s">
        <v>97</v>
      </c>
      <c r="B110" s="118"/>
      <c r="C110" s="118"/>
      <c r="D110" s="118"/>
      <c r="E110" s="118"/>
      <c r="F110" s="118"/>
      <c r="G110" s="118"/>
      <c r="H110" s="6"/>
    </row>
    <row r="111" spans="1:8" ht="32.25" thickBot="1">
      <c r="A111" s="13" t="s">
        <v>44</v>
      </c>
      <c r="B111" s="13" t="s">
        <v>45</v>
      </c>
      <c r="C111" s="13" t="s">
        <v>23</v>
      </c>
      <c r="D111" s="13" t="s">
        <v>46</v>
      </c>
      <c r="E111" s="13" t="s">
        <v>47</v>
      </c>
      <c r="F111" s="13" t="s">
        <v>48</v>
      </c>
      <c r="G111" s="53" t="s">
        <v>49</v>
      </c>
      <c r="H111" s="6"/>
    </row>
    <row r="112" spans="1:8" ht="69" customHeight="1" thickBot="1">
      <c r="A112" s="83">
        <v>100</v>
      </c>
      <c r="B112" s="84"/>
      <c r="C112" s="85" t="s">
        <v>232</v>
      </c>
      <c r="D112" s="86">
        <f>+SUM(D113:D117)</f>
        <v>40324613536</v>
      </c>
      <c r="E112" s="86">
        <f>+SUM(E113:E117)</f>
        <v>20358749145</v>
      </c>
      <c r="F112" s="86">
        <f>+SUM(F113:F117)</f>
        <v>19965864391</v>
      </c>
      <c r="G112" s="87" t="s">
        <v>266</v>
      </c>
      <c r="H112" s="6"/>
    </row>
    <row r="113" spans="1:8" ht="28.5">
      <c r="A113" s="33"/>
      <c r="B113" s="34">
        <v>110</v>
      </c>
      <c r="C113" s="35" t="s">
        <v>233</v>
      </c>
      <c r="D113" s="36">
        <v>27290473132</v>
      </c>
      <c r="E113" s="36">
        <v>11646902192</v>
      </c>
      <c r="F113" s="36">
        <v>15643570940</v>
      </c>
      <c r="G113" s="75" t="s">
        <v>266</v>
      </c>
      <c r="H113" s="6"/>
    </row>
    <row r="114" spans="1:8" ht="28.5">
      <c r="A114" s="33"/>
      <c r="B114" s="34">
        <v>120</v>
      </c>
      <c r="C114" s="35" t="s">
        <v>234</v>
      </c>
      <c r="D114" s="36">
        <v>626020554</v>
      </c>
      <c r="E114" s="36">
        <v>449586436</v>
      </c>
      <c r="F114" s="36">
        <v>176434118</v>
      </c>
      <c r="G114" s="75" t="s">
        <v>266</v>
      </c>
      <c r="H114" s="6"/>
    </row>
    <row r="115" spans="1:8" ht="28.5">
      <c r="A115" s="33"/>
      <c r="B115" s="34">
        <v>130</v>
      </c>
      <c r="C115" s="35" t="s">
        <v>235</v>
      </c>
      <c r="D115" s="36">
        <v>7734024734</v>
      </c>
      <c r="E115" s="36">
        <v>5908511752</v>
      </c>
      <c r="F115" s="36">
        <v>1825512982</v>
      </c>
      <c r="G115" s="75" t="s">
        <v>266</v>
      </c>
      <c r="H115" s="6"/>
    </row>
    <row r="116" spans="1:8" ht="15.75">
      <c r="A116" s="33"/>
      <c r="B116" s="34">
        <v>140</v>
      </c>
      <c r="C116" s="35" t="s">
        <v>236</v>
      </c>
      <c r="D116" s="36">
        <v>3451500000</v>
      </c>
      <c r="E116" s="36">
        <v>1830922939</v>
      </c>
      <c r="F116" s="36">
        <v>1620577061</v>
      </c>
      <c r="G116" s="75" t="s">
        <v>266</v>
      </c>
      <c r="H116" s="6"/>
    </row>
    <row r="117" spans="1:8" ht="29.25" thickBot="1">
      <c r="A117" s="33"/>
      <c r="B117" s="34">
        <v>190</v>
      </c>
      <c r="C117" s="35" t="s">
        <v>237</v>
      </c>
      <c r="D117" s="36">
        <v>1222595116</v>
      </c>
      <c r="E117" s="36">
        <v>522825826</v>
      </c>
      <c r="F117" s="36">
        <v>699769290</v>
      </c>
      <c r="G117" s="75" t="s">
        <v>266</v>
      </c>
      <c r="H117" s="6"/>
    </row>
    <row r="118" spans="1:8" ht="30.75" thickBot="1">
      <c r="A118" s="83">
        <v>200</v>
      </c>
      <c r="B118" s="84"/>
      <c r="C118" s="85" t="s">
        <v>238</v>
      </c>
      <c r="D118" s="86">
        <f>+SUM(D119:D126)</f>
        <v>12227618310</v>
      </c>
      <c r="E118" s="86">
        <f>+SUM(E119:E126)</f>
        <v>3669647951</v>
      </c>
      <c r="F118" s="86">
        <f>SUM(F119:F126)</f>
        <v>8557970359</v>
      </c>
      <c r="G118" s="55"/>
      <c r="H118" s="6"/>
    </row>
    <row r="119" spans="1:8" ht="15.75">
      <c r="A119" s="33"/>
      <c r="B119" s="34">
        <v>210</v>
      </c>
      <c r="C119" s="35" t="s">
        <v>239</v>
      </c>
      <c r="D119" s="36">
        <v>927139146</v>
      </c>
      <c r="E119" s="36">
        <v>363903920</v>
      </c>
      <c r="F119" s="36">
        <v>563235226</v>
      </c>
      <c r="G119" s="75" t="s">
        <v>266</v>
      </c>
      <c r="H119" s="6"/>
    </row>
    <row r="120" spans="1:8" ht="28.5">
      <c r="A120" s="33"/>
      <c r="B120" s="34">
        <v>220</v>
      </c>
      <c r="C120" s="35" t="s">
        <v>240</v>
      </c>
      <c r="D120" s="36">
        <v>116820000</v>
      </c>
      <c r="E120" s="36">
        <v>396360</v>
      </c>
      <c r="F120" s="36">
        <v>116423640</v>
      </c>
      <c r="G120" s="75" t="s">
        <v>266</v>
      </c>
      <c r="H120" s="6"/>
    </row>
    <row r="121" spans="1:8" ht="15.75">
      <c r="A121" s="33"/>
      <c r="B121" s="34">
        <v>230</v>
      </c>
      <c r="C121" s="35" t="s">
        <v>241</v>
      </c>
      <c r="D121" s="36">
        <v>2709938696</v>
      </c>
      <c r="E121" s="36">
        <v>1976331077</v>
      </c>
      <c r="F121" s="36">
        <v>733607619</v>
      </c>
      <c r="G121" s="75" t="s">
        <v>266</v>
      </c>
      <c r="H121" s="6"/>
    </row>
    <row r="122" spans="1:8" ht="57">
      <c r="A122" s="33"/>
      <c r="B122" s="34">
        <v>240</v>
      </c>
      <c r="C122" s="35" t="s">
        <v>242</v>
      </c>
      <c r="D122" s="36">
        <v>4160149961</v>
      </c>
      <c r="E122" s="36">
        <v>682965601</v>
      </c>
      <c r="F122" s="36">
        <v>3477184360</v>
      </c>
      <c r="G122" s="75" t="s">
        <v>266</v>
      </c>
      <c r="H122" s="6"/>
    </row>
    <row r="123" spans="1:8" ht="28.5">
      <c r="A123" s="33"/>
      <c r="B123" s="34">
        <v>250</v>
      </c>
      <c r="C123" s="35" t="s">
        <v>243</v>
      </c>
      <c r="D123" s="36">
        <v>911300000</v>
      </c>
      <c r="E123" s="36" t="s">
        <v>352</v>
      </c>
      <c r="F123" s="36">
        <v>911300000</v>
      </c>
      <c r="G123" s="75" t="s">
        <v>266</v>
      </c>
      <c r="H123" s="6"/>
    </row>
    <row r="124" spans="1:8" ht="28.5">
      <c r="A124" s="33"/>
      <c r="B124" s="34">
        <v>260</v>
      </c>
      <c r="C124" s="35" t="s">
        <v>244</v>
      </c>
      <c r="D124" s="36">
        <v>2021803622</v>
      </c>
      <c r="E124" s="36">
        <v>341622809</v>
      </c>
      <c r="F124" s="36">
        <v>1680180813</v>
      </c>
      <c r="G124" s="75" t="s">
        <v>266</v>
      </c>
      <c r="H124" s="6"/>
    </row>
    <row r="125" spans="1:8" ht="28.5">
      <c r="A125" s="33"/>
      <c r="B125" s="34">
        <v>280</v>
      </c>
      <c r="C125" s="35" t="s">
        <v>245</v>
      </c>
      <c r="D125" s="36">
        <v>946793840</v>
      </c>
      <c r="E125" s="36">
        <v>290343639</v>
      </c>
      <c r="F125" s="36">
        <v>656450201</v>
      </c>
      <c r="G125" s="75" t="s">
        <v>266</v>
      </c>
      <c r="H125" s="6"/>
    </row>
    <row r="126" spans="1:8" ht="43.5" thickBot="1">
      <c r="A126" s="33"/>
      <c r="B126" s="34">
        <v>290</v>
      </c>
      <c r="C126" s="35" t="s">
        <v>246</v>
      </c>
      <c r="D126" s="36">
        <v>433673045</v>
      </c>
      <c r="E126" s="36">
        <v>14084545</v>
      </c>
      <c r="F126" s="36">
        <v>419588500</v>
      </c>
      <c r="G126" s="75" t="s">
        <v>266</v>
      </c>
      <c r="H126" s="6"/>
    </row>
    <row r="127" spans="1:8" ht="45.75" thickBot="1">
      <c r="A127" s="83">
        <v>300</v>
      </c>
      <c r="B127" s="84"/>
      <c r="C127" s="85" t="s">
        <v>247</v>
      </c>
      <c r="D127" s="86">
        <f>+SUM(D128:D134)</f>
        <v>8493259484</v>
      </c>
      <c r="E127" s="86">
        <f>+SUM(E128:E134)</f>
        <v>2506747481</v>
      </c>
      <c r="F127" s="86">
        <f>+SUM(F128:F134)</f>
        <v>5986512003</v>
      </c>
      <c r="G127" s="88"/>
      <c r="H127" s="6"/>
    </row>
    <row r="128" spans="1:8" ht="28.5">
      <c r="A128" s="33"/>
      <c r="B128" s="34">
        <v>310</v>
      </c>
      <c r="C128" s="35" t="s">
        <v>248</v>
      </c>
      <c r="D128" s="36">
        <v>36284000</v>
      </c>
      <c r="E128" s="36">
        <v>3238941</v>
      </c>
      <c r="F128" s="36">
        <v>33045059</v>
      </c>
      <c r="G128" s="75" t="s">
        <v>266</v>
      </c>
      <c r="H128" s="6"/>
    </row>
    <row r="129" spans="1:8" ht="28.5">
      <c r="A129" s="33"/>
      <c r="B129" s="34">
        <v>320</v>
      </c>
      <c r="C129" s="35" t="s">
        <v>249</v>
      </c>
      <c r="D129" s="36">
        <v>88797800</v>
      </c>
      <c r="E129" s="36" t="s">
        <v>352</v>
      </c>
      <c r="F129" s="36">
        <v>88797800</v>
      </c>
      <c r="G129" s="75" t="s">
        <v>266</v>
      </c>
      <c r="H129" s="6"/>
    </row>
    <row r="130" spans="1:8" ht="28.5">
      <c r="A130" s="33"/>
      <c r="B130" s="34">
        <v>330</v>
      </c>
      <c r="C130" s="35" t="s">
        <v>250</v>
      </c>
      <c r="D130" s="36">
        <v>734424852</v>
      </c>
      <c r="E130" s="36">
        <v>354662624</v>
      </c>
      <c r="F130" s="36">
        <v>379762228</v>
      </c>
      <c r="G130" s="75" t="s">
        <v>266</v>
      </c>
      <c r="H130" s="6"/>
    </row>
    <row r="131" spans="1:8" ht="42.75">
      <c r="A131" s="33"/>
      <c r="B131" s="34">
        <v>340</v>
      </c>
      <c r="C131" s="35" t="s">
        <v>251</v>
      </c>
      <c r="D131" s="36">
        <v>751265375</v>
      </c>
      <c r="E131" s="36">
        <v>108603513</v>
      </c>
      <c r="F131" s="36">
        <v>642661862</v>
      </c>
      <c r="G131" s="75" t="s">
        <v>266</v>
      </c>
      <c r="H131" s="6"/>
    </row>
    <row r="132" spans="1:8" ht="42.75">
      <c r="A132" s="33"/>
      <c r="B132" s="34">
        <v>350</v>
      </c>
      <c r="C132" s="35" t="s">
        <v>252</v>
      </c>
      <c r="D132" s="36">
        <v>3552867900</v>
      </c>
      <c r="E132" s="36">
        <v>863505319</v>
      </c>
      <c r="F132" s="36">
        <v>2689362581</v>
      </c>
      <c r="G132" s="75" t="s">
        <v>266</v>
      </c>
      <c r="H132" s="6"/>
    </row>
    <row r="133" spans="1:8" ht="28.5">
      <c r="A133" s="33"/>
      <c r="B133" s="34">
        <v>360</v>
      </c>
      <c r="C133" s="35" t="s">
        <v>253</v>
      </c>
      <c r="D133" s="36">
        <v>1412645530</v>
      </c>
      <c r="E133" s="36">
        <v>583272727</v>
      </c>
      <c r="F133" s="36">
        <v>829372803</v>
      </c>
      <c r="G133" s="75" t="s">
        <v>266</v>
      </c>
      <c r="H133" s="6"/>
    </row>
    <row r="134" spans="1:8" ht="29.25" thickBot="1">
      <c r="A134" s="33"/>
      <c r="B134" s="34">
        <v>390</v>
      </c>
      <c r="C134" s="35" t="s">
        <v>254</v>
      </c>
      <c r="D134" s="36">
        <v>1916974027</v>
      </c>
      <c r="E134" s="36">
        <v>593464357</v>
      </c>
      <c r="F134" s="36">
        <v>1323509670</v>
      </c>
      <c r="G134" s="75" t="s">
        <v>266</v>
      </c>
      <c r="H134" s="6"/>
    </row>
    <row r="135" spans="1:8" ht="16.5" thickBot="1">
      <c r="A135" s="83">
        <v>500</v>
      </c>
      <c r="B135" s="84"/>
      <c r="C135" s="85" t="s">
        <v>255</v>
      </c>
      <c r="D135" s="86">
        <f>+SUM(D136:D140)</f>
        <v>21145403630</v>
      </c>
      <c r="E135" s="86">
        <f>+SUM(E136:E140)</f>
        <v>3184570703</v>
      </c>
      <c r="F135" s="86">
        <f>+SUM(F136:F140)</f>
        <v>17960832927</v>
      </c>
      <c r="G135" s="88"/>
      <c r="H135" s="6"/>
    </row>
    <row r="136" spans="1:8" ht="15.75">
      <c r="A136" s="33"/>
      <c r="B136" s="34">
        <v>520</v>
      </c>
      <c r="C136" s="35" t="s">
        <v>256</v>
      </c>
      <c r="D136" s="36">
        <v>3417052802</v>
      </c>
      <c r="E136" s="36">
        <v>416522086</v>
      </c>
      <c r="F136" s="36">
        <v>3000530716</v>
      </c>
      <c r="G136" s="75" t="s">
        <v>266</v>
      </c>
      <c r="H136" s="6"/>
    </row>
    <row r="137" spans="1:8" ht="57">
      <c r="A137" s="33"/>
      <c r="B137" s="34">
        <v>530</v>
      </c>
      <c r="C137" s="35" t="s">
        <v>257</v>
      </c>
      <c r="D137" s="36">
        <v>14151175478</v>
      </c>
      <c r="E137" s="36">
        <v>2708094071</v>
      </c>
      <c r="F137" s="36">
        <v>11443081407</v>
      </c>
      <c r="G137" s="75" t="s">
        <v>266</v>
      </c>
      <c r="H137" s="6"/>
    </row>
    <row r="138" spans="1:8" ht="42.75">
      <c r="A138" s="33"/>
      <c r="B138" s="34">
        <v>540</v>
      </c>
      <c r="C138" s="35" t="s">
        <v>258</v>
      </c>
      <c r="D138" s="36">
        <v>916950000</v>
      </c>
      <c r="E138" s="36">
        <v>15409091</v>
      </c>
      <c r="F138" s="36">
        <v>901540909</v>
      </c>
      <c r="G138" s="75" t="s">
        <v>266</v>
      </c>
      <c r="H138" s="6"/>
    </row>
    <row r="139" spans="1:8" ht="28.5">
      <c r="A139" s="37"/>
      <c r="B139" s="38">
        <v>570</v>
      </c>
      <c r="C139" s="39" t="s">
        <v>259</v>
      </c>
      <c r="D139" s="40">
        <v>472700000</v>
      </c>
      <c r="E139" s="40" t="s">
        <v>352</v>
      </c>
      <c r="F139" s="40">
        <v>472700000</v>
      </c>
      <c r="G139" s="75" t="s">
        <v>266</v>
      </c>
      <c r="H139" s="6"/>
    </row>
    <row r="140" spans="1:8" ht="43.5" thickBot="1">
      <c r="A140" s="41"/>
      <c r="B140" s="34">
        <v>590</v>
      </c>
      <c r="C140" s="35" t="s">
        <v>260</v>
      </c>
      <c r="D140" s="36">
        <v>2187525350</v>
      </c>
      <c r="E140" s="36">
        <v>44545455</v>
      </c>
      <c r="F140" s="36">
        <v>2142979895</v>
      </c>
      <c r="G140" s="75" t="s">
        <v>266</v>
      </c>
      <c r="H140" s="6"/>
    </row>
    <row r="141" spans="1:8" ht="16.5" thickBot="1">
      <c r="A141" s="83">
        <v>800</v>
      </c>
      <c r="B141" s="84"/>
      <c r="C141" s="85" t="s">
        <v>261</v>
      </c>
      <c r="D141" s="86">
        <f>+SUM(D142:D143)</f>
        <v>792480000</v>
      </c>
      <c r="E141" s="86">
        <f>+SUM(E142:E143)</f>
        <v>287920184</v>
      </c>
      <c r="F141" s="86">
        <f>+SUM(F142:F143)</f>
        <v>504559816</v>
      </c>
      <c r="G141" s="87"/>
      <c r="H141" s="6"/>
    </row>
    <row r="142" spans="1:8" ht="42.75">
      <c r="A142" s="42"/>
      <c r="B142" s="43">
        <v>840</v>
      </c>
      <c r="C142" s="44" t="s">
        <v>262</v>
      </c>
      <c r="D142" s="45">
        <v>15000000</v>
      </c>
      <c r="E142" s="45" t="s">
        <v>352</v>
      </c>
      <c r="F142" s="45">
        <v>15000000</v>
      </c>
      <c r="G142" s="75" t="s">
        <v>266</v>
      </c>
      <c r="H142" s="6"/>
    </row>
    <row r="143" spans="1:8" ht="43.5" thickBot="1">
      <c r="A143" s="37"/>
      <c r="B143" s="38">
        <v>850</v>
      </c>
      <c r="C143" s="39" t="s">
        <v>263</v>
      </c>
      <c r="D143" s="40">
        <v>777480000</v>
      </c>
      <c r="E143" s="40">
        <v>287920184</v>
      </c>
      <c r="F143" s="40">
        <v>489559816</v>
      </c>
      <c r="G143" s="75" t="s">
        <v>266</v>
      </c>
      <c r="H143" s="6"/>
    </row>
    <row r="144" spans="1:8" ht="75" customHeight="1" thickBot="1">
      <c r="A144" s="83">
        <v>900</v>
      </c>
      <c r="B144" s="84"/>
      <c r="C144" s="85" t="s">
        <v>264</v>
      </c>
      <c r="D144" s="86">
        <f t="shared" ref="D144:E144" si="0">+SUM(D145)</f>
        <v>841223359</v>
      </c>
      <c r="E144" s="86">
        <f t="shared" si="0"/>
        <v>196743059</v>
      </c>
      <c r="F144" s="86">
        <f t="shared" ref="F144" si="1">D144-E144</f>
        <v>644480300</v>
      </c>
      <c r="G144" s="87"/>
      <c r="H144" s="6"/>
    </row>
    <row r="145" spans="1:8" ht="43.5" thickBot="1">
      <c r="A145" s="46"/>
      <c r="B145" s="38">
        <v>910</v>
      </c>
      <c r="C145" s="39" t="s">
        <v>265</v>
      </c>
      <c r="D145" s="40">
        <v>841223359</v>
      </c>
      <c r="E145" s="40">
        <v>196743059</v>
      </c>
      <c r="F145" s="40">
        <v>644480300</v>
      </c>
      <c r="G145" s="75" t="s">
        <v>266</v>
      </c>
      <c r="H145" s="6"/>
    </row>
    <row r="146" spans="1:8" ht="15.75">
      <c r="A146" s="89"/>
      <c r="B146" s="90"/>
      <c r="C146" s="91"/>
      <c r="D146" s="92"/>
      <c r="E146" s="92"/>
      <c r="F146" s="92"/>
      <c r="G146" s="93"/>
      <c r="H146" s="6"/>
    </row>
    <row r="147" spans="1:8" ht="16.5" thickBot="1">
      <c r="A147" s="94"/>
      <c r="B147" s="95"/>
      <c r="C147" s="96"/>
      <c r="D147" s="97"/>
      <c r="E147" s="97"/>
      <c r="F147" s="97"/>
      <c r="G147" s="98"/>
      <c r="H147" s="6"/>
    </row>
    <row r="148" spans="1:8" ht="16.5" customHeight="1" thickBot="1">
      <c r="A148" s="114" t="s">
        <v>128</v>
      </c>
      <c r="B148" s="115"/>
      <c r="C148" s="116"/>
      <c r="D148" s="52">
        <f>D112+D118+D127+D135+D141+D144</f>
        <v>83824598319</v>
      </c>
      <c r="E148" s="52">
        <f t="shared" ref="E148:F148" si="2">E112+E118+E127+E135+E141+E144</f>
        <v>30204378523</v>
      </c>
      <c r="F148" s="52">
        <f t="shared" si="2"/>
        <v>53620219796</v>
      </c>
      <c r="G148" s="54"/>
      <c r="H148" s="6"/>
    </row>
    <row r="149" spans="1:8" ht="369" customHeight="1">
      <c r="A149" s="181" t="s">
        <v>98</v>
      </c>
      <c r="B149" s="144"/>
      <c r="C149" s="144"/>
      <c r="D149" s="144"/>
      <c r="E149" s="144"/>
      <c r="F149" s="144"/>
      <c r="G149" s="121"/>
      <c r="H149" s="6"/>
    </row>
    <row r="150" spans="1:8" s="18" customFormat="1" ht="15.75">
      <c r="A150" s="16"/>
      <c r="B150" s="16"/>
      <c r="C150" s="16"/>
      <c r="D150" s="16"/>
      <c r="E150" s="16"/>
      <c r="F150" s="16"/>
      <c r="G150" s="16"/>
      <c r="H150" s="17"/>
    </row>
    <row r="151" spans="1:8" s="18" customFormat="1" ht="15.75">
      <c r="A151" s="16"/>
      <c r="B151" s="16"/>
      <c r="C151" s="16"/>
      <c r="D151" s="16"/>
      <c r="E151" s="16"/>
      <c r="F151" s="16"/>
      <c r="G151" s="16"/>
      <c r="H151" s="17"/>
    </row>
    <row r="152" spans="1:8" ht="28.5" customHeight="1">
      <c r="A152" s="174" t="s">
        <v>50</v>
      </c>
      <c r="B152" s="174"/>
      <c r="C152" s="174"/>
      <c r="D152" s="174"/>
      <c r="E152" s="174"/>
      <c r="F152" s="174"/>
      <c r="G152" s="174"/>
      <c r="H152" s="6"/>
    </row>
    <row r="153" spans="1:8" ht="42.75" customHeight="1">
      <c r="A153" s="8" t="s">
        <v>15</v>
      </c>
      <c r="B153" s="8" t="s">
        <v>51</v>
      </c>
      <c r="C153" s="8" t="s">
        <v>52</v>
      </c>
      <c r="D153" s="173" t="s">
        <v>53</v>
      </c>
      <c r="E153" s="173"/>
      <c r="F153" s="173"/>
      <c r="G153" s="13" t="s">
        <v>54</v>
      </c>
      <c r="H153" s="6"/>
    </row>
    <row r="154" spans="1:8" ht="114.75" customHeight="1">
      <c r="A154" s="49">
        <v>44722</v>
      </c>
      <c r="B154" s="9" t="s">
        <v>131</v>
      </c>
      <c r="C154" s="9" t="s">
        <v>132</v>
      </c>
      <c r="D154" s="175" t="s">
        <v>150</v>
      </c>
      <c r="E154" s="175"/>
      <c r="F154" s="175"/>
      <c r="G154" s="30" t="s">
        <v>143</v>
      </c>
      <c r="H154" s="6"/>
    </row>
    <row r="155" spans="1:8" ht="68.25" customHeight="1">
      <c r="A155" s="49">
        <v>44652</v>
      </c>
      <c r="B155" s="9" t="s">
        <v>134</v>
      </c>
      <c r="C155" s="9" t="s">
        <v>132</v>
      </c>
      <c r="D155" s="176" t="s">
        <v>137</v>
      </c>
      <c r="E155" s="177"/>
      <c r="F155" s="178"/>
      <c r="G155" s="30" t="s">
        <v>135</v>
      </c>
      <c r="H155" s="6"/>
    </row>
    <row r="156" spans="1:8" ht="129.75" customHeight="1">
      <c r="A156" s="49">
        <v>44652</v>
      </c>
      <c r="B156" s="9" t="s">
        <v>133</v>
      </c>
      <c r="C156" s="51">
        <v>119273268</v>
      </c>
      <c r="D156" s="176" t="s">
        <v>151</v>
      </c>
      <c r="E156" s="177"/>
      <c r="F156" s="178"/>
      <c r="G156" s="30" t="s">
        <v>139</v>
      </c>
      <c r="H156" s="6"/>
    </row>
    <row r="157" spans="1:8" s="18" customFormat="1" ht="15.75">
      <c r="A157" s="16"/>
      <c r="B157" s="16"/>
      <c r="C157" s="16"/>
      <c r="D157" s="16"/>
      <c r="E157" s="16"/>
      <c r="F157" s="16"/>
      <c r="G157" s="16"/>
      <c r="H157" s="17"/>
    </row>
    <row r="158" spans="1:8" ht="18.75">
      <c r="A158" s="180" t="s">
        <v>85</v>
      </c>
      <c r="B158" s="180"/>
      <c r="C158" s="180"/>
      <c r="D158" s="180"/>
      <c r="E158" s="180"/>
      <c r="F158" s="180"/>
      <c r="G158" s="180"/>
      <c r="H158" s="6"/>
    </row>
    <row r="159" spans="1:8" ht="15.75">
      <c r="A159" s="165" t="s">
        <v>55</v>
      </c>
      <c r="B159" s="165"/>
      <c r="C159" s="165"/>
      <c r="D159" s="165"/>
      <c r="E159" s="165"/>
      <c r="F159" s="165"/>
      <c r="G159" s="165"/>
      <c r="H159" s="6"/>
    </row>
    <row r="160" spans="1:8" ht="31.5">
      <c r="A160" s="8" t="s">
        <v>22</v>
      </c>
      <c r="B160" s="8" t="s">
        <v>56</v>
      </c>
      <c r="C160" s="173" t="s">
        <v>23</v>
      </c>
      <c r="D160" s="173"/>
      <c r="E160" s="173" t="s">
        <v>57</v>
      </c>
      <c r="F160" s="173"/>
      <c r="G160" s="8" t="s">
        <v>58</v>
      </c>
      <c r="H160" s="6"/>
    </row>
    <row r="161" spans="1:8" ht="96" customHeight="1">
      <c r="A161" s="60">
        <v>1</v>
      </c>
      <c r="B161" s="99" t="s">
        <v>318</v>
      </c>
      <c r="C161" s="219" t="s">
        <v>322</v>
      </c>
      <c r="D161" s="220"/>
      <c r="E161" s="221" t="s">
        <v>317</v>
      </c>
      <c r="F161" s="222"/>
      <c r="G161" s="100" t="s">
        <v>326</v>
      </c>
      <c r="H161" s="6"/>
    </row>
    <row r="162" spans="1:8" ht="106.5" customHeight="1">
      <c r="A162" s="60">
        <v>2</v>
      </c>
      <c r="B162" s="99" t="s">
        <v>319</v>
      </c>
      <c r="C162" s="219" t="s">
        <v>323</v>
      </c>
      <c r="D162" s="220"/>
      <c r="E162" s="221" t="s">
        <v>317</v>
      </c>
      <c r="F162" s="222"/>
      <c r="G162" s="30" t="s">
        <v>327</v>
      </c>
      <c r="H162" s="6"/>
    </row>
    <row r="163" spans="1:8" ht="147" customHeight="1">
      <c r="A163" s="60">
        <v>3</v>
      </c>
      <c r="B163" s="99" t="s">
        <v>320</v>
      </c>
      <c r="C163" s="219" t="s">
        <v>324</v>
      </c>
      <c r="D163" s="220"/>
      <c r="E163" s="221" t="s">
        <v>317</v>
      </c>
      <c r="F163" s="222"/>
      <c r="G163" s="30" t="s">
        <v>328</v>
      </c>
      <c r="H163" s="6"/>
    </row>
    <row r="164" spans="1:8" ht="131.25" customHeight="1">
      <c r="A164" s="58">
        <v>4</v>
      </c>
      <c r="B164" s="59" t="s">
        <v>321</v>
      </c>
      <c r="C164" s="219" t="s">
        <v>325</v>
      </c>
      <c r="D164" s="220"/>
      <c r="E164" s="201" t="s">
        <v>317</v>
      </c>
      <c r="F164" s="202"/>
      <c r="G164" s="101" t="s">
        <v>329</v>
      </c>
      <c r="H164" s="6"/>
    </row>
    <row r="165" spans="1:8" s="18" customFormat="1" ht="15.75">
      <c r="A165" s="16"/>
      <c r="B165" s="16"/>
      <c r="C165" s="16"/>
      <c r="D165" s="16"/>
      <c r="E165" s="16"/>
      <c r="F165" s="16"/>
      <c r="G165" s="16"/>
      <c r="H165" s="17"/>
    </row>
    <row r="166" spans="1:8" ht="15.75">
      <c r="A166" s="225" t="s">
        <v>59</v>
      </c>
      <c r="B166" s="226"/>
      <c r="C166" s="226"/>
      <c r="D166" s="226"/>
      <c r="E166" s="226"/>
      <c r="F166" s="226"/>
      <c r="G166" s="227"/>
      <c r="H166" s="6"/>
    </row>
    <row r="167" spans="1:8" ht="34.5" customHeight="1">
      <c r="A167" s="228" t="s">
        <v>60</v>
      </c>
      <c r="B167" s="229"/>
      <c r="C167" s="8" t="s">
        <v>61</v>
      </c>
      <c r="D167" s="137" t="s">
        <v>62</v>
      </c>
      <c r="E167" s="139"/>
      <c r="F167" s="8" t="s">
        <v>54</v>
      </c>
      <c r="G167" s="13" t="s">
        <v>63</v>
      </c>
      <c r="H167" s="6"/>
    </row>
    <row r="168" spans="1:8" ht="86.25" customHeight="1">
      <c r="A168" s="234" t="s">
        <v>330</v>
      </c>
      <c r="B168" s="235"/>
      <c r="C168" s="230" t="s">
        <v>318</v>
      </c>
      <c r="D168" s="232" t="s">
        <v>332</v>
      </c>
      <c r="E168" s="233"/>
      <c r="F168" s="30" t="s">
        <v>334</v>
      </c>
      <c r="G168" s="30" t="s">
        <v>336</v>
      </c>
      <c r="H168" s="6"/>
    </row>
    <row r="169" spans="1:8" ht="99" customHeight="1">
      <c r="A169" s="236"/>
      <c r="B169" s="237"/>
      <c r="C169" s="231"/>
      <c r="D169" s="232" t="s">
        <v>333</v>
      </c>
      <c r="E169" s="233"/>
      <c r="F169" s="30" t="s">
        <v>335</v>
      </c>
      <c r="G169" s="102" t="s">
        <v>337</v>
      </c>
      <c r="H169" s="6"/>
    </row>
    <row r="170" spans="1:8" ht="84" customHeight="1">
      <c r="A170" s="234" t="s">
        <v>331</v>
      </c>
      <c r="B170" s="235"/>
      <c r="C170" s="9" t="s">
        <v>318</v>
      </c>
      <c r="D170" s="108" t="s">
        <v>338</v>
      </c>
      <c r="E170" s="109"/>
      <c r="F170" s="30" t="s">
        <v>340</v>
      </c>
      <c r="G170" s="30" t="s">
        <v>342</v>
      </c>
      <c r="H170" s="6"/>
    </row>
    <row r="171" spans="1:8" ht="110.25" customHeight="1">
      <c r="A171" s="236"/>
      <c r="B171" s="237"/>
      <c r="C171" s="82" t="s">
        <v>318</v>
      </c>
      <c r="D171" s="108" t="s">
        <v>339</v>
      </c>
      <c r="E171" s="109"/>
      <c r="F171" s="103" t="s">
        <v>341</v>
      </c>
      <c r="G171" s="102" t="s">
        <v>343</v>
      </c>
      <c r="H171" s="6"/>
    </row>
    <row r="172" spans="1:8" ht="15.75">
      <c r="A172" s="14"/>
      <c r="B172" s="14"/>
      <c r="C172" s="14"/>
      <c r="D172" s="14"/>
      <c r="E172" s="6"/>
      <c r="F172" s="6"/>
      <c r="G172" s="6"/>
      <c r="H172" s="6"/>
    </row>
    <row r="173" spans="1:8" ht="15.75">
      <c r="A173" s="165" t="s">
        <v>64</v>
      </c>
      <c r="B173" s="165"/>
      <c r="C173" s="165"/>
      <c r="D173" s="165"/>
      <c r="E173" s="165"/>
      <c r="F173" s="165"/>
      <c r="G173" s="165"/>
      <c r="H173" s="6"/>
    </row>
    <row r="174" spans="1:8" ht="15.75">
      <c r="A174" s="8" t="s">
        <v>65</v>
      </c>
      <c r="B174" s="8" t="s">
        <v>66</v>
      </c>
      <c r="C174" s="173" t="s">
        <v>23</v>
      </c>
      <c r="D174" s="173"/>
      <c r="E174" s="8" t="s">
        <v>67</v>
      </c>
      <c r="F174" s="173" t="s">
        <v>93</v>
      </c>
      <c r="G174" s="173"/>
      <c r="H174" s="6"/>
    </row>
    <row r="175" spans="1:8" ht="32.25" customHeight="1">
      <c r="A175" s="62">
        <v>13809</v>
      </c>
      <c r="B175" s="63">
        <v>44747</v>
      </c>
      <c r="C175" s="108" t="s">
        <v>287</v>
      </c>
      <c r="D175" s="109"/>
      <c r="E175" s="9" t="s">
        <v>288</v>
      </c>
      <c r="F175" s="106" t="s">
        <v>289</v>
      </c>
      <c r="G175" s="107"/>
      <c r="H175" s="6"/>
    </row>
    <row r="176" spans="1:8" ht="30.75" customHeight="1">
      <c r="A176" s="9">
        <v>13825</v>
      </c>
      <c r="B176" s="47">
        <v>44749</v>
      </c>
      <c r="C176" s="108" t="s">
        <v>290</v>
      </c>
      <c r="D176" s="109"/>
      <c r="E176" s="9" t="s">
        <v>291</v>
      </c>
      <c r="F176" s="106" t="s">
        <v>289</v>
      </c>
      <c r="G176" s="107"/>
      <c r="H176" s="6"/>
    </row>
    <row r="177" spans="1:8" ht="30.75" customHeight="1">
      <c r="A177" s="48">
        <v>13902</v>
      </c>
      <c r="B177" s="32">
        <v>44766</v>
      </c>
      <c r="C177" s="108" t="s">
        <v>292</v>
      </c>
      <c r="D177" s="109"/>
      <c r="E177" s="9" t="s">
        <v>288</v>
      </c>
      <c r="F177" s="106" t="s">
        <v>289</v>
      </c>
      <c r="G177" s="107"/>
      <c r="H177" s="6"/>
    </row>
    <row r="178" spans="1:8" ht="30.75" customHeight="1">
      <c r="A178" s="31">
        <v>13906</v>
      </c>
      <c r="B178" s="32">
        <v>44767</v>
      </c>
      <c r="C178" s="108" t="s">
        <v>293</v>
      </c>
      <c r="D178" s="109"/>
      <c r="E178" s="9" t="s">
        <v>288</v>
      </c>
      <c r="F178" s="106" t="s">
        <v>289</v>
      </c>
      <c r="G178" s="107"/>
      <c r="H178" s="6"/>
    </row>
    <row r="179" spans="1:8" ht="30.75" customHeight="1">
      <c r="A179" s="48">
        <v>13914</v>
      </c>
      <c r="B179" s="32">
        <v>44767</v>
      </c>
      <c r="C179" s="108" t="s">
        <v>294</v>
      </c>
      <c r="D179" s="109"/>
      <c r="E179" s="9" t="s">
        <v>288</v>
      </c>
      <c r="F179" s="106" t="s">
        <v>289</v>
      </c>
      <c r="G179" s="107"/>
      <c r="H179" s="6"/>
    </row>
    <row r="180" spans="1:8" ht="30.75" customHeight="1">
      <c r="A180" s="48">
        <v>13922</v>
      </c>
      <c r="B180" s="32">
        <v>44768</v>
      </c>
      <c r="C180" s="108" t="s">
        <v>295</v>
      </c>
      <c r="D180" s="109"/>
      <c r="E180" s="9" t="s">
        <v>288</v>
      </c>
      <c r="F180" s="106" t="s">
        <v>289</v>
      </c>
      <c r="G180" s="107"/>
      <c r="H180" s="6"/>
    </row>
    <row r="181" spans="1:8" ht="30.75" customHeight="1">
      <c r="A181" s="48">
        <v>13934</v>
      </c>
      <c r="B181" s="32">
        <v>44770</v>
      </c>
      <c r="C181" s="108" t="s">
        <v>296</v>
      </c>
      <c r="D181" s="109"/>
      <c r="E181" s="9" t="s">
        <v>297</v>
      </c>
      <c r="F181" s="106" t="s">
        <v>289</v>
      </c>
      <c r="G181" s="107"/>
      <c r="H181" s="6"/>
    </row>
    <row r="182" spans="1:8" ht="30.75" customHeight="1">
      <c r="A182" s="48">
        <v>13935</v>
      </c>
      <c r="B182" s="32">
        <v>44771</v>
      </c>
      <c r="C182" s="108" t="s">
        <v>298</v>
      </c>
      <c r="D182" s="109"/>
      <c r="E182" s="9" t="s">
        <v>288</v>
      </c>
      <c r="F182" s="106" t="s">
        <v>289</v>
      </c>
      <c r="G182" s="107"/>
      <c r="H182" s="6"/>
    </row>
    <row r="183" spans="1:8" ht="30.75" customHeight="1">
      <c r="A183" s="48">
        <v>13965</v>
      </c>
      <c r="B183" s="32">
        <v>44777</v>
      </c>
      <c r="C183" s="108" t="s">
        <v>299</v>
      </c>
      <c r="D183" s="109"/>
      <c r="E183" s="9" t="s">
        <v>288</v>
      </c>
      <c r="F183" s="106" t="s">
        <v>289</v>
      </c>
      <c r="G183" s="107"/>
      <c r="H183" s="6"/>
    </row>
    <row r="184" spans="1:8" ht="30.75" customHeight="1">
      <c r="A184" s="48">
        <v>13966</v>
      </c>
      <c r="B184" s="32">
        <v>44777</v>
      </c>
      <c r="C184" s="108" t="s">
        <v>300</v>
      </c>
      <c r="D184" s="109"/>
      <c r="E184" s="9" t="s">
        <v>288</v>
      </c>
      <c r="F184" s="106" t="s">
        <v>289</v>
      </c>
      <c r="G184" s="107"/>
      <c r="H184" s="6"/>
    </row>
    <row r="185" spans="1:8" ht="30.75" customHeight="1">
      <c r="A185" s="48">
        <v>13959</v>
      </c>
      <c r="B185" s="32">
        <v>44777</v>
      </c>
      <c r="C185" s="108" t="s">
        <v>301</v>
      </c>
      <c r="D185" s="109"/>
      <c r="E185" s="9" t="s">
        <v>288</v>
      </c>
      <c r="F185" s="106" t="s">
        <v>289</v>
      </c>
      <c r="G185" s="107"/>
      <c r="H185" s="6"/>
    </row>
    <row r="186" spans="1:8" ht="30.75" customHeight="1">
      <c r="A186" s="48">
        <v>13987</v>
      </c>
      <c r="B186" s="32">
        <v>44783</v>
      </c>
      <c r="C186" s="108" t="s">
        <v>302</v>
      </c>
      <c r="D186" s="109"/>
      <c r="E186" s="9" t="s">
        <v>288</v>
      </c>
      <c r="F186" s="106" t="s">
        <v>289</v>
      </c>
      <c r="G186" s="107"/>
      <c r="H186" s="6"/>
    </row>
    <row r="187" spans="1:8" ht="30.75" customHeight="1">
      <c r="A187" s="48">
        <v>13993</v>
      </c>
      <c r="B187" s="32">
        <v>44784</v>
      </c>
      <c r="C187" s="108" t="s">
        <v>303</v>
      </c>
      <c r="D187" s="109"/>
      <c r="E187" s="9" t="s">
        <v>288</v>
      </c>
      <c r="F187" s="106" t="s">
        <v>289</v>
      </c>
      <c r="G187" s="107"/>
      <c r="H187" s="6"/>
    </row>
    <row r="188" spans="1:8" ht="30.75" customHeight="1">
      <c r="A188" s="48">
        <v>13992</v>
      </c>
      <c r="B188" s="32">
        <v>44784</v>
      </c>
      <c r="C188" s="108" t="s">
        <v>304</v>
      </c>
      <c r="D188" s="109"/>
      <c r="E188" s="9" t="s">
        <v>291</v>
      </c>
      <c r="F188" s="106" t="s">
        <v>289</v>
      </c>
      <c r="G188" s="107"/>
      <c r="H188" s="6"/>
    </row>
    <row r="189" spans="1:8" ht="30.75" customHeight="1">
      <c r="A189" s="48">
        <v>13991</v>
      </c>
      <c r="B189" s="32">
        <v>44784</v>
      </c>
      <c r="C189" s="108" t="s">
        <v>305</v>
      </c>
      <c r="D189" s="109"/>
      <c r="E189" s="9" t="s">
        <v>288</v>
      </c>
      <c r="F189" s="106" t="s">
        <v>289</v>
      </c>
      <c r="G189" s="107"/>
      <c r="H189" s="6"/>
    </row>
    <row r="190" spans="1:8" ht="30.75" customHeight="1">
      <c r="A190" s="48">
        <v>14005</v>
      </c>
      <c r="B190" s="32">
        <v>44789</v>
      </c>
      <c r="C190" s="108" t="s">
        <v>306</v>
      </c>
      <c r="D190" s="109"/>
      <c r="E190" s="9" t="s">
        <v>288</v>
      </c>
      <c r="F190" s="106" t="s">
        <v>289</v>
      </c>
      <c r="G190" s="107"/>
      <c r="H190" s="6"/>
    </row>
    <row r="191" spans="1:8" ht="30.75" customHeight="1">
      <c r="A191" s="48">
        <v>14114</v>
      </c>
      <c r="B191" s="32">
        <v>44809</v>
      </c>
      <c r="C191" s="108" t="s">
        <v>307</v>
      </c>
      <c r="D191" s="109"/>
      <c r="E191" s="9" t="s">
        <v>288</v>
      </c>
      <c r="F191" s="106" t="s">
        <v>289</v>
      </c>
      <c r="G191" s="107"/>
      <c r="H191" s="6"/>
    </row>
    <row r="192" spans="1:8" ht="30.75" customHeight="1">
      <c r="A192" s="48">
        <v>14115</v>
      </c>
      <c r="B192" s="32">
        <v>44809</v>
      </c>
      <c r="C192" s="108" t="s">
        <v>306</v>
      </c>
      <c r="D192" s="109"/>
      <c r="E192" s="9" t="s">
        <v>288</v>
      </c>
      <c r="F192" s="106" t="s">
        <v>289</v>
      </c>
      <c r="G192" s="107"/>
      <c r="H192" s="6"/>
    </row>
    <row r="193" spans="1:8" ht="30.75" customHeight="1">
      <c r="A193" s="48">
        <v>14116</v>
      </c>
      <c r="B193" s="32">
        <v>44809</v>
      </c>
      <c r="C193" s="110" t="s">
        <v>308</v>
      </c>
      <c r="D193" s="111"/>
      <c r="E193" s="9" t="s">
        <v>288</v>
      </c>
      <c r="F193" s="106" t="s">
        <v>289</v>
      </c>
      <c r="G193" s="107"/>
      <c r="H193" s="6"/>
    </row>
    <row r="194" spans="1:8" ht="30.75" customHeight="1">
      <c r="A194" s="48">
        <v>14120</v>
      </c>
      <c r="B194" s="32">
        <v>44810</v>
      </c>
      <c r="C194" s="112" t="s">
        <v>303</v>
      </c>
      <c r="D194" s="113"/>
      <c r="E194" s="9" t="s">
        <v>291</v>
      </c>
      <c r="F194" s="106" t="s">
        <v>289</v>
      </c>
      <c r="G194" s="107"/>
      <c r="H194" s="6"/>
    </row>
    <row r="195" spans="1:8" ht="30.75" customHeight="1">
      <c r="A195" s="48">
        <v>14131</v>
      </c>
      <c r="B195" s="32">
        <v>44811</v>
      </c>
      <c r="C195" s="112" t="s">
        <v>309</v>
      </c>
      <c r="D195" s="113"/>
      <c r="E195" s="9" t="s">
        <v>288</v>
      </c>
      <c r="F195" s="106" t="s">
        <v>289</v>
      </c>
      <c r="G195" s="107"/>
      <c r="H195" s="6"/>
    </row>
    <row r="196" spans="1:8" ht="30.75" customHeight="1">
      <c r="A196" s="48">
        <v>14153</v>
      </c>
      <c r="B196" s="32">
        <v>44816</v>
      </c>
      <c r="C196" s="112" t="s">
        <v>310</v>
      </c>
      <c r="D196" s="113"/>
      <c r="E196" s="9" t="s">
        <v>288</v>
      </c>
      <c r="F196" s="106" t="s">
        <v>289</v>
      </c>
      <c r="G196" s="107"/>
      <c r="H196" s="6"/>
    </row>
    <row r="197" spans="1:8" ht="30.75" customHeight="1">
      <c r="A197" s="48">
        <v>14143</v>
      </c>
      <c r="B197" s="32">
        <v>44814</v>
      </c>
      <c r="C197" s="112" t="s">
        <v>311</v>
      </c>
      <c r="D197" s="113"/>
      <c r="E197" s="9" t="s">
        <v>288</v>
      </c>
      <c r="F197" s="106" t="s">
        <v>289</v>
      </c>
      <c r="G197" s="107"/>
      <c r="H197" s="6"/>
    </row>
    <row r="198" spans="1:8" ht="30.75" customHeight="1">
      <c r="A198" s="48">
        <v>14183</v>
      </c>
      <c r="B198" s="32">
        <v>44820</v>
      </c>
      <c r="C198" s="112" t="s">
        <v>314</v>
      </c>
      <c r="D198" s="113"/>
      <c r="E198" s="9" t="s">
        <v>297</v>
      </c>
      <c r="F198" s="106" t="s">
        <v>289</v>
      </c>
      <c r="G198" s="107"/>
      <c r="H198" s="6"/>
    </row>
    <row r="199" spans="1:8" ht="30.75" customHeight="1">
      <c r="A199" s="48">
        <v>14202</v>
      </c>
      <c r="B199" s="32">
        <v>44826</v>
      </c>
      <c r="C199" s="112" t="s">
        <v>312</v>
      </c>
      <c r="D199" s="113"/>
      <c r="E199" s="9" t="s">
        <v>291</v>
      </c>
      <c r="F199" s="106" t="s">
        <v>289</v>
      </c>
      <c r="G199" s="107"/>
      <c r="H199" s="6"/>
    </row>
    <row r="200" spans="1:8" ht="30.75" customHeight="1">
      <c r="A200" s="48">
        <v>14231</v>
      </c>
      <c r="B200" s="32">
        <v>44832</v>
      </c>
      <c r="C200" s="108" t="s">
        <v>313</v>
      </c>
      <c r="D200" s="109"/>
      <c r="E200" s="9" t="s">
        <v>297</v>
      </c>
      <c r="F200" s="106" t="s">
        <v>289</v>
      </c>
      <c r="G200" s="107"/>
      <c r="H200" s="6"/>
    </row>
    <row r="201" spans="1:8" s="18" customFormat="1" ht="15.75" customHeight="1">
      <c r="A201" s="16"/>
      <c r="B201" s="16"/>
      <c r="C201" s="16"/>
      <c r="D201" s="16"/>
      <c r="E201" s="16"/>
      <c r="F201" s="16"/>
      <c r="G201" s="16"/>
      <c r="H201" s="17"/>
    </row>
    <row r="202" spans="1:8" ht="15.75" customHeight="1">
      <c r="A202" s="197" t="s">
        <v>86</v>
      </c>
      <c r="B202" s="197"/>
      <c r="C202" s="197"/>
      <c r="D202" s="197"/>
      <c r="E202" s="197"/>
      <c r="F202" s="197"/>
      <c r="G202" s="197"/>
      <c r="H202" s="6"/>
    </row>
    <row r="203" spans="1:8" ht="15.75" customHeight="1">
      <c r="A203" s="198" t="s">
        <v>68</v>
      </c>
      <c r="B203" s="199"/>
      <c r="C203" s="199"/>
      <c r="D203" s="199"/>
      <c r="E203" s="199"/>
      <c r="F203" s="199"/>
      <c r="G203" s="200"/>
      <c r="H203" s="6"/>
    </row>
    <row r="204" spans="1:8" ht="15.75">
      <c r="A204" s="194" t="s">
        <v>69</v>
      </c>
      <c r="B204" s="194"/>
      <c r="C204" s="194"/>
      <c r="D204" s="194"/>
      <c r="E204" s="194"/>
      <c r="F204" s="194"/>
      <c r="G204" s="194"/>
      <c r="H204" s="6"/>
    </row>
    <row r="205" spans="1:8" ht="15.75">
      <c r="A205" s="11" t="s">
        <v>94</v>
      </c>
      <c r="B205" s="2" t="s">
        <v>91</v>
      </c>
      <c r="C205" s="144" t="s">
        <v>23</v>
      </c>
      <c r="D205" s="144"/>
      <c r="E205" s="144"/>
      <c r="F205" s="164" t="s">
        <v>70</v>
      </c>
      <c r="G205" s="164"/>
      <c r="H205" s="6"/>
    </row>
    <row r="206" spans="1:8" ht="15.75" customHeight="1">
      <c r="A206" s="71">
        <v>5</v>
      </c>
      <c r="B206" s="72">
        <v>44778</v>
      </c>
      <c r="C206" s="196" t="s">
        <v>155</v>
      </c>
      <c r="D206" s="196"/>
      <c r="E206" s="196"/>
      <c r="F206" s="117" t="s">
        <v>315</v>
      </c>
      <c r="G206" s="117"/>
      <c r="H206" s="6"/>
    </row>
    <row r="207" spans="1:8" ht="15.75" customHeight="1">
      <c r="A207" s="12"/>
      <c r="B207" s="56"/>
      <c r="C207" s="214"/>
      <c r="D207" s="215"/>
      <c r="E207" s="216"/>
      <c r="F207" s="217"/>
      <c r="G207" s="218"/>
      <c r="H207" s="6"/>
    </row>
    <row r="208" spans="1:8" ht="15.75" customHeight="1">
      <c r="A208" s="10"/>
      <c r="B208" s="6"/>
      <c r="C208" s="6"/>
      <c r="D208" s="6"/>
      <c r="E208" s="6"/>
      <c r="F208" s="6"/>
      <c r="G208" s="6"/>
      <c r="H208" s="6"/>
    </row>
    <row r="209" spans="1:8" ht="15.75">
      <c r="A209" s="194" t="s">
        <v>140</v>
      </c>
      <c r="B209" s="194"/>
      <c r="C209" s="194"/>
      <c r="D209" s="194"/>
      <c r="E209" s="194"/>
      <c r="F209" s="194"/>
      <c r="G209" s="194"/>
      <c r="H209" s="6"/>
    </row>
    <row r="210" spans="1:8" ht="15.75" customHeight="1">
      <c r="A210" s="11" t="s">
        <v>94</v>
      </c>
      <c r="B210" s="2" t="s">
        <v>91</v>
      </c>
      <c r="C210" s="144" t="s">
        <v>23</v>
      </c>
      <c r="D210" s="144"/>
      <c r="E210" s="144"/>
      <c r="F210" s="164" t="s">
        <v>70</v>
      </c>
      <c r="G210" s="164"/>
      <c r="H210" s="6"/>
    </row>
    <row r="211" spans="1:8" ht="15.75" customHeight="1">
      <c r="A211" s="71">
        <v>10</v>
      </c>
      <c r="B211" s="72">
        <v>44760</v>
      </c>
      <c r="C211" s="223" t="s">
        <v>156</v>
      </c>
      <c r="D211" s="224"/>
      <c r="E211" s="211"/>
      <c r="F211" s="117" t="s">
        <v>315</v>
      </c>
      <c r="G211" s="117"/>
      <c r="H211" s="6"/>
    </row>
    <row r="212" spans="1:8" ht="15.75">
      <c r="A212" s="12"/>
      <c r="B212" s="56"/>
      <c r="C212" s="144"/>
      <c r="D212" s="144"/>
      <c r="E212" s="144"/>
      <c r="F212" s="164"/>
      <c r="G212" s="164"/>
      <c r="H212" s="6"/>
    </row>
    <row r="213" spans="1:8" ht="15.75">
      <c r="A213" s="10"/>
      <c r="B213" s="6"/>
      <c r="C213" s="25"/>
      <c r="D213" s="25"/>
      <c r="E213" s="25"/>
      <c r="F213" s="57"/>
      <c r="G213" s="57"/>
      <c r="H213" s="6"/>
    </row>
    <row r="214" spans="1:8" ht="15.75">
      <c r="A214" s="194" t="s">
        <v>71</v>
      </c>
      <c r="B214" s="194"/>
      <c r="C214" s="194"/>
      <c r="D214" s="194"/>
      <c r="E214" s="194"/>
      <c r="F214" s="194"/>
      <c r="G214" s="194"/>
      <c r="H214" s="6"/>
    </row>
    <row r="215" spans="1:8" ht="15.75">
      <c r="A215" s="11" t="s">
        <v>94</v>
      </c>
      <c r="B215" s="2" t="s">
        <v>91</v>
      </c>
      <c r="C215" s="144" t="s">
        <v>23</v>
      </c>
      <c r="D215" s="144"/>
      <c r="E215" s="144"/>
      <c r="F215" s="164" t="s">
        <v>70</v>
      </c>
      <c r="G215" s="164"/>
      <c r="H215" s="6"/>
    </row>
    <row r="216" spans="1:8" ht="15.75" customHeight="1">
      <c r="A216" s="73" t="s">
        <v>157</v>
      </c>
      <c r="B216" s="74">
        <v>44713</v>
      </c>
      <c r="C216" s="181" t="s">
        <v>158</v>
      </c>
      <c r="D216" s="181"/>
      <c r="E216" s="181"/>
      <c r="F216" s="117" t="s">
        <v>315</v>
      </c>
      <c r="G216" s="117"/>
      <c r="H216" s="6"/>
    </row>
    <row r="217" spans="1:8" ht="18" customHeight="1">
      <c r="A217" s="31"/>
      <c r="B217" s="32"/>
      <c r="C217" s="181"/>
      <c r="D217" s="181"/>
      <c r="E217" s="181"/>
      <c r="F217" s="192"/>
      <c r="G217" s="192"/>
      <c r="H217" s="50"/>
    </row>
    <row r="218" spans="1:8" ht="17.25" customHeight="1">
      <c r="A218" s="10"/>
      <c r="B218" s="6"/>
      <c r="C218" s="6"/>
      <c r="D218" s="6"/>
      <c r="E218" s="6"/>
      <c r="F218" s="6"/>
      <c r="G218" s="6"/>
      <c r="H218" s="6"/>
    </row>
    <row r="219" spans="1:8" ht="15" customHeight="1">
      <c r="A219" s="194" t="s">
        <v>72</v>
      </c>
      <c r="B219" s="194"/>
      <c r="C219" s="194"/>
      <c r="D219" s="194"/>
      <c r="E219" s="194"/>
      <c r="F219" s="194"/>
      <c r="G219" s="194"/>
      <c r="H219" s="6"/>
    </row>
    <row r="220" spans="1:8" ht="15.75">
      <c r="A220" s="11" t="s">
        <v>94</v>
      </c>
      <c r="B220" s="2" t="s">
        <v>91</v>
      </c>
      <c r="C220" s="144" t="s">
        <v>23</v>
      </c>
      <c r="D220" s="144"/>
      <c r="E220" s="144"/>
      <c r="F220" s="164" t="s">
        <v>70</v>
      </c>
      <c r="G220" s="164"/>
      <c r="H220" s="6"/>
    </row>
    <row r="221" spans="1:8" ht="15.75">
      <c r="A221" s="31"/>
      <c r="B221" s="32"/>
      <c r="C221" s="195"/>
      <c r="D221" s="195"/>
      <c r="E221" s="195"/>
      <c r="F221" s="117"/>
      <c r="G221" s="196"/>
      <c r="H221" s="6"/>
    </row>
    <row r="222" spans="1:8" ht="12.75" customHeight="1">
      <c r="A222" s="31"/>
      <c r="B222" s="32"/>
      <c r="C222" s="181"/>
      <c r="D222" s="181"/>
      <c r="E222" s="181"/>
      <c r="F222" s="193"/>
      <c r="G222" s="193"/>
      <c r="H222" s="6"/>
    </row>
    <row r="223" spans="1:8" ht="21.75" customHeight="1">
      <c r="A223" s="10"/>
      <c r="B223" s="6"/>
      <c r="C223" s="6"/>
      <c r="D223" s="6"/>
      <c r="E223" s="6"/>
      <c r="F223" s="6"/>
      <c r="G223" s="6"/>
      <c r="H223" s="6"/>
    </row>
    <row r="224" spans="1:8" ht="15.75">
      <c r="A224" s="194" t="s">
        <v>73</v>
      </c>
      <c r="B224" s="194"/>
      <c r="C224" s="194"/>
      <c r="D224" s="194"/>
      <c r="E224" s="194"/>
      <c r="F224" s="194"/>
      <c r="G224" s="194"/>
      <c r="H224" s="6"/>
    </row>
    <row r="225" spans="1:8" ht="15.75">
      <c r="A225" s="15" t="s">
        <v>3</v>
      </c>
      <c r="B225" s="2" t="s">
        <v>91</v>
      </c>
      <c r="C225" s="144" t="s">
        <v>74</v>
      </c>
      <c r="D225" s="144"/>
      <c r="E225" s="144"/>
      <c r="F225" s="164" t="s">
        <v>75</v>
      </c>
      <c r="G225" s="164"/>
      <c r="H225" s="6"/>
    </row>
    <row r="226" spans="1:8" ht="15.75">
      <c r="A226" s="31"/>
      <c r="B226" s="32"/>
      <c r="C226" s="205"/>
      <c r="D226" s="206"/>
      <c r="E226" s="207"/>
      <c r="F226" s="210"/>
      <c r="G226" s="211"/>
      <c r="H226" s="6"/>
    </row>
    <row r="227" spans="1:8" ht="15.75">
      <c r="A227" s="31"/>
      <c r="B227" s="32"/>
      <c r="C227" s="205"/>
      <c r="D227" s="206"/>
      <c r="E227" s="207"/>
      <c r="F227" s="208"/>
      <c r="G227" s="209"/>
      <c r="H227" s="6"/>
    </row>
    <row r="228" spans="1:8" ht="22.5" customHeight="1">
      <c r="A228" s="10"/>
      <c r="B228" s="6"/>
      <c r="C228" s="6"/>
      <c r="D228" s="6"/>
      <c r="E228" s="6"/>
      <c r="F228" s="6"/>
      <c r="G228" s="6"/>
      <c r="H228" s="6"/>
    </row>
    <row r="229" spans="1:8" ht="21.75" customHeight="1">
      <c r="A229" s="213" t="s">
        <v>76</v>
      </c>
      <c r="B229" s="213"/>
      <c r="C229" s="213"/>
      <c r="D229" s="213"/>
      <c r="E229" s="213"/>
      <c r="F229" s="213"/>
      <c r="G229" s="213"/>
      <c r="H229" s="6"/>
    </row>
    <row r="230" spans="1:8" ht="25.5" customHeight="1">
      <c r="A230" s="194" t="s">
        <v>77</v>
      </c>
      <c r="B230" s="194"/>
      <c r="C230" s="194"/>
      <c r="D230" s="144" t="s">
        <v>80</v>
      </c>
      <c r="E230" s="144"/>
      <c r="F230" s="144"/>
      <c r="G230" s="144"/>
      <c r="H230" s="6"/>
    </row>
    <row r="231" spans="1:8" ht="15.75">
      <c r="A231" s="212">
        <v>2020</v>
      </c>
      <c r="B231" s="212"/>
      <c r="C231" s="212"/>
      <c r="D231" s="181">
        <v>1.77</v>
      </c>
      <c r="E231" s="181"/>
      <c r="F231" s="181"/>
      <c r="G231" s="181"/>
    </row>
    <row r="232" spans="1:8" ht="66.75" customHeight="1">
      <c r="A232" s="212">
        <v>2021</v>
      </c>
      <c r="B232" s="212"/>
      <c r="C232" s="212"/>
      <c r="D232" s="195" t="s">
        <v>223</v>
      </c>
      <c r="E232" s="195"/>
      <c r="F232" s="195"/>
      <c r="G232" s="195"/>
    </row>
    <row r="233" spans="1:8" ht="89.25" customHeight="1">
      <c r="A233" s="203" t="s">
        <v>222</v>
      </c>
      <c r="B233" s="204"/>
      <c r="C233" s="204"/>
      <c r="D233" s="204"/>
      <c r="E233" s="204"/>
      <c r="F233" s="204"/>
      <c r="G233" s="204"/>
    </row>
    <row r="234" spans="1:8" ht="15.75">
      <c r="A234" s="10"/>
      <c r="B234" s="6"/>
      <c r="C234" s="6"/>
      <c r="D234" s="6"/>
      <c r="E234" s="6"/>
      <c r="F234" s="6"/>
      <c r="G234" s="6"/>
    </row>
  </sheetData>
  <mergeCells count="216">
    <mergeCell ref="C161:D161"/>
    <mergeCell ref="E161:F161"/>
    <mergeCell ref="C211:E211"/>
    <mergeCell ref="F211:G211"/>
    <mergeCell ref="A166:G166"/>
    <mergeCell ref="A167:B167"/>
    <mergeCell ref="D167:E167"/>
    <mergeCell ref="C168:C169"/>
    <mergeCell ref="D170:E170"/>
    <mergeCell ref="D168:E168"/>
    <mergeCell ref="F205:G205"/>
    <mergeCell ref="A168:B169"/>
    <mergeCell ref="D169:E169"/>
    <mergeCell ref="A170:B171"/>
    <mergeCell ref="D171:E171"/>
    <mergeCell ref="A173:G173"/>
    <mergeCell ref="C174:D174"/>
    <mergeCell ref="F174:G174"/>
    <mergeCell ref="F175:G175"/>
    <mergeCell ref="C162:D162"/>
    <mergeCell ref="C163:D163"/>
    <mergeCell ref="C164:D164"/>
    <mergeCell ref="E162:F162"/>
    <mergeCell ref="E163:F163"/>
    <mergeCell ref="C175:D175"/>
    <mergeCell ref="A204:G204"/>
    <mergeCell ref="E164:F164"/>
    <mergeCell ref="A233:G233"/>
    <mergeCell ref="D230:G230"/>
    <mergeCell ref="C227:E227"/>
    <mergeCell ref="F227:G227"/>
    <mergeCell ref="A224:G224"/>
    <mergeCell ref="F225:G225"/>
    <mergeCell ref="F226:G226"/>
    <mergeCell ref="C222:E222"/>
    <mergeCell ref="A231:C231"/>
    <mergeCell ref="A232:C232"/>
    <mergeCell ref="D231:G231"/>
    <mergeCell ref="D232:G232"/>
    <mergeCell ref="A229:G229"/>
    <mergeCell ref="A230:C230"/>
    <mergeCell ref="C225:E225"/>
    <mergeCell ref="C226:E226"/>
    <mergeCell ref="C205:E205"/>
    <mergeCell ref="C207:E207"/>
    <mergeCell ref="F207:G207"/>
    <mergeCell ref="A209:G209"/>
    <mergeCell ref="C210:E210"/>
    <mergeCell ref="F217:G217"/>
    <mergeCell ref="F222:G222"/>
    <mergeCell ref="A219:G219"/>
    <mergeCell ref="C176:D176"/>
    <mergeCell ref="F176:G176"/>
    <mergeCell ref="C216:E216"/>
    <mergeCell ref="F216:G216"/>
    <mergeCell ref="C217:E217"/>
    <mergeCell ref="C220:E220"/>
    <mergeCell ref="F220:G220"/>
    <mergeCell ref="C221:E221"/>
    <mergeCell ref="F221:G221"/>
    <mergeCell ref="A214:G214"/>
    <mergeCell ref="C206:E206"/>
    <mergeCell ref="F206:G206"/>
    <mergeCell ref="A202:G202"/>
    <mergeCell ref="A203:G203"/>
    <mergeCell ref="C215:E215"/>
    <mergeCell ref="F215:G215"/>
    <mergeCell ref="F210:G210"/>
    <mergeCell ref="C212:E212"/>
    <mergeCell ref="A31:D31"/>
    <mergeCell ref="A32:D32"/>
    <mergeCell ref="A33:D33"/>
    <mergeCell ref="A34:D34"/>
    <mergeCell ref="E31:G31"/>
    <mergeCell ref="E32:G32"/>
    <mergeCell ref="E33:G33"/>
    <mergeCell ref="E34:G34"/>
    <mergeCell ref="A64:G64"/>
    <mergeCell ref="A36:G36"/>
    <mergeCell ref="A37:G37"/>
    <mergeCell ref="A38:G38"/>
    <mergeCell ref="A39:G39"/>
    <mergeCell ref="E41:F41"/>
    <mergeCell ref="E42:F42"/>
    <mergeCell ref="E43:F43"/>
    <mergeCell ref="A50:G50"/>
    <mergeCell ref="B51:D51"/>
    <mergeCell ref="E51:G51"/>
    <mergeCell ref="B52:D52"/>
    <mergeCell ref="B47:D47"/>
    <mergeCell ref="E48:G48"/>
    <mergeCell ref="A45:G45"/>
    <mergeCell ref="F212:G212"/>
    <mergeCell ref="A159:G159"/>
    <mergeCell ref="A40:G40"/>
    <mergeCell ref="B41:C41"/>
    <mergeCell ref="B42:C42"/>
    <mergeCell ref="B43:C43"/>
    <mergeCell ref="A68:G68"/>
    <mergeCell ref="C160:D160"/>
    <mergeCell ref="E160:F160"/>
    <mergeCell ref="A152:G152"/>
    <mergeCell ref="D153:F153"/>
    <mergeCell ref="D154:F154"/>
    <mergeCell ref="D155:F155"/>
    <mergeCell ref="D156:F156"/>
    <mergeCell ref="A60:G60"/>
    <mergeCell ref="C55:D55"/>
    <mergeCell ref="E55:F55"/>
    <mergeCell ref="C56:D56"/>
    <mergeCell ref="E56:F56"/>
    <mergeCell ref="E57:F57"/>
    <mergeCell ref="A78:G78"/>
    <mergeCell ref="A66:G66"/>
    <mergeCell ref="A158:G158"/>
    <mergeCell ref="A149:G149"/>
    <mergeCell ref="A1:G2"/>
    <mergeCell ref="A3:G3"/>
    <mergeCell ref="A6:G6"/>
    <mergeCell ref="A13:G13"/>
    <mergeCell ref="A21:G21"/>
    <mergeCell ref="A22:G22"/>
    <mergeCell ref="F25:G25"/>
    <mergeCell ref="F26:G26"/>
    <mergeCell ref="F27:G27"/>
    <mergeCell ref="D25:E25"/>
    <mergeCell ref="D26:E26"/>
    <mergeCell ref="D27:E27"/>
    <mergeCell ref="A7:G12"/>
    <mergeCell ref="A14:G19"/>
    <mergeCell ref="B23:C23"/>
    <mergeCell ref="D23:E23"/>
    <mergeCell ref="F23:G23"/>
    <mergeCell ref="B24:C24"/>
    <mergeCell ref="D24:E24"/>
    <mergeCell ref="F24:G24"/>
    <mergeCell ref="B25:C25"/>
    <mergeCell ref="B26:C26"/>
    <mergeCell ref="B27:C27"/>
    <mergeCell ref="F30:G30"/>
    <mergeCell ref="F28:G28"/>
    <mergeCell ref="F29:G29"/>
    <mergeCell ref="D28:E28"/>
    <mergeCell ref="D29:E29"/>
    <mergeCell ref="D30:E30"/>
    <mergeCell ref="B28:C28"/>
    <mergeCell ref="B29:C29"/>
    <mergeCell ref="B30:C30"/>
    <mergeCell ref="A110:G110"/>
    <mergeCell ref="A46:G46"/>
    <mergeCell ref="A54:G54"/>
    <mergeCell ref="A67:B67"/>
    <mergeCell ref="F67:G67"/>
    <mergeCell ref="A70:G70"/>
    <mergeCell ref="G62:G63"/>
    <mergeCell ref="F62:F63"/>
    <mergeCell ref="E62:E63"/>
    <mergeCell ref="D62:D63"/>
    <mergeCell ref="C62:C63"/>
    <mergeCell ref="B62:B63"/>
    <mergeCell ref="A62:A63"/>
    <mergeCell ref="E58:F58"/>
    <mergeCell ref="C57:D57"/>
    <mergeCell ref="C58:D58"/>
    <mergeCell ref="E47:G47"/>
    <mergeCell ref="B48:D48"/>
    <mergeCell ref="A148:C148"/>
    <mergeCell ref="E52:G52"/>
    <mergeCell ref="F189:G189"/>
    <mergeCell ref="F190:G190"/>
    <mergeCell ref="F191:G191"/>
    <mergeCell ref="F192:G192"/>
    <mergeCell ref="F193:G193"/>
    <mergeCell ref="F194:G194"/>
    <mergeCell ref="C177:D177"/>
    <mergeCell ref="C178:D178"/>
    <mergeCell ref="C179:D179"/>
    <mergeCell ref="F177:G177"/>
    <mergeCell ref="F178:G178"/>
    <mergeCell ref="F179:G179"/>
    <mergeCell ref="C180:D180"/>
    <mergeCell ref="C181:D181"/>
    <mergeCell ref="C182:D182"/>
    <mergeCell ref="C183:D183"/>
    <mergeCell ref="C184:D184"/>
    <mergeCell ref="C185:D185"/>
    <mergeCell ref="C186:D186"/>
    <mergeCell ref="C187:D187"/>
    <mergeCell ref="C188:D188"/>
    <mergeCell ref="C189:D189"/>
    <mergeCell ref="F180:G180"/>
    <mergeCell ref="F181:G181"/>
    <mergeCell ref="F182:G182"/>
    <mergeCell ref="F183:G183"/>
    <mergeCell ref="F184:G184"/>
    <mergeCell ref="F185:G185"/>
    <mergeCell ref="F186:G186"/>
    <mergeCell ref="F187:G187"/>
    <mergeCell ref="F188:G188"/>
    <mergeCell ref="F195:G195"/>
    <mergeCell ref="F196:G196"/>
    <mergeCell ref="F197:G197"/>
    <mergeCell ref="F198:G198"/>
    <mergeCell ref="F199:G199"/>
    <mergeCell ref="F200:G200"/>
    <mergeCell ref="C190:D190"/>
    <mergeCell ref="C191:D191"/>
    <mergeCell ref="C192:D192"/>
    <mergeCell ref="C193:D193"/>
    <mergeCell ref="C194:D194"/>
    <mergeCell ref="C195:D195"/>
    <mergeCell ref="C196:D196"/>
    <mergeCell ref="C197:D197"/>
    <mergeCell ref="C198:D198"/>
    <mergeCell ref="C199:D199"/>
    <mergeCell ref="C200:D200"/>
  </mergeCells>
  <phoneticPr fontId="20" type="noConversion"/>
  <hyperlinks>
    <hyperlink ref="A22:G22" r:id="rId1" location="pdfviewer" display="Resolución INTN 133/2020. Conformación del Comité de Rendicion de Cuentas del INTN"/>
    <hyperlink ref="A38:G38" r:id="rId2" location="pdfviewer" display="Resolución INTN 075/2022. Que aprueba el Plan de Rendición de Cuentas del INTN 2022"/>
    <hyperlink ref="A40:G40" r:id="rId3" display="Plan de Rendición de Cuentas al Ciudadano del INTN 2022"/>
    <hyperlink ref="E48:G48" r:id="rId4" display="Publicación de Calificación al INTN de la SFP"/>
    <hyperlink ref="E52:G52" r:id="rId5" display="Nivel de Cumplimiento de la Ley 5282/14"/>
    <hyperlink ref="G42" r:id="rId6" location="pdfviewer"/>
    <hyperlink ref="G43" r:id="rId7" location="pdfviewer"/>
    <hyperlink ref="G56" r:id="rId8" location="!/estadisticas/burbujas"/>
    <hyperlink ref="G155" r:id="rId9" location="pdfviewer"/>
    <hyperlink ref="G156" r:id="rId10"/>
    <hyperlink ref="G165" r:id="rId11" display="Instagram INTN"/>
    <hyperlink ref="G166" r:id="rId12" display="Google INTN. Apartado de negocios"/>
    <hyperlink ref="G167" r:id="rId13" display="Twitter INTN"/>
    <hyperlink ref="G57:G58" r:id="rId14" location="!/estadisticas/burbujas" display="Enlace"/>
    <hyperlink ref="F206" r:id="rId15" display="https://nube.intn.gov.py/cloud/index.php/apps/files/?dir=/DAI/INFORMES%20FINALES%202022/8%20Agosto&amp;fileid=179599"/>
    <hyperlink ref="G92" r:id="rId16"/>
    <hyperlink ref="G91" r:id="rId17"/>
    <hyperlink ref="G106" r:id="rId18"/>
    <hyperlink ref="G103" r:id="rId19"/>
    <hyperlink ref="G104" r:id="rId20"/>
    <hyperlink ref="G105" r:id="rId21"/>
    <hyperlink ref="G94" r:id="rId22"/>
    <hyperlink ref="G93" r:id="rId23"/>
    <hyperlink ref="G107" r:id="rId24"/>
    <hyperlink ref="G95" r:id="rId25"/>
    <hyperlink ref="G100" r:id="rId26"/>
    <hyperlink ref="G105:G108" r:id="rId27" display="https://www.contrataciones.gov.py/buscador/general.html?filtro=415304&amp;page="/>
    <hyperlink ref="G108" r:id="rId28"/>
    <hyperlink ref="G80" r:id="rId29"/>
    <hyperlink ref="G82" r:id="rId30"/>
    <hyperlink ref="G81" r:id="rId31"/>
    <hyperlink ref="G83" r:id="rId32"/>
    <hyperlink ref="G89" r:id="rId33"/>
    <hyperlink ref="G84" r:id="rId34"/>
    <hyperlink ref="G85" r:id="rId35"/>
    <hyperlink ref="G88:G89" r:id="rId36" display="https://www.contrataciones.gov.py/buscador/general.html?filtro=411963&amp;page="/>
    <hyperlink ref="G90" r:id="rId37"/>
    <hyperlink ref="G101" r:id="rId38"/>
    <hyperlink ref="G102" r:id="rId39"/>
    <hyperlink ref="G112" r:id="rId40"/>
    <hyperlink ref="G113" r:id="rId41"/>
    <hyperlink ref="G114:G117" r:id="rId42" display="Enlace Ley 5189"/>
    <hyperlink ref="G119:G126" r:id="rId43" display="Enlace Ley 5189"/>
    <hyperlink ref="G128:G134" r:id="rId44" display="Enlace Ley 5189"/>
    <hyperlink ref="G136:G140" r:id="rId45" display="Enlace Ley 5189"/>
    <hyperlink ref="G142:G143" r:id="rId46" display="Enlace Ley 5189"/>
    <hyperlink ref="G145" r:id="rId47"/>
    <hyperlink ref="F175" r:id="rId48"/>
    <hyperlink ref="F176" r:id="rId49"/>
    <hyperlink ref="F177" r:id="rId50"/>
    <hyperlink ref="F178" r:id="rId51"/>
    <hyperlink ref="F179" r:id="rId52"/>
    <hyperlink ref="F180" r:id="rId53"/>
    <hyperlink ref="F181" r:id="rId54"/>
    <hyperlink ref="F182" r:id="rId55"/>
    <hyperlink ref="F183" r:id="rId56"/>
    <hyperlink ref="F184" r:id="rId57"/>
    <hyperlink ref="F185" r:id="rId58"/>
    <hyperlink ref="F186" r:id="rId59"/>
    <hyperlink ref="F187" r:id="rId60"/>
    <hyperlink ref="F188" r:id="rId61"/>
    <hyperlink ref="F189" r:id="rId62"/>
    <hyperlink ref="F190" r:id="rId63"/>
    <hyperlink ref="F191" r:id="rId64"/>
    <hyperlink ref="F192" r:id="rId65"/>
    <hyperlink ref="F193" r:id="rId66"/>
    <hyperlink ref="F194" r:id="rId67"/>
    <hyperlink ref="F195" r:id="rId68"/>
    <hyperlink ref="F196" r:id="rId69"/>
    <hyperlink ref="F197" r:id="rId70"/>
    <hyperlink ref="F198" r:id="rId71"/>
    <hyperlink ref="F199" r:id="rId72"/>
    <hyperlink ref="F200" r:id="rId73"/>
    <hyperlink ref="F206:G206" r:id="rId74" display="Enlace Ley 5282"/>
    <hyperlink ref="F211" r:id="rId75" display="https://nube.intn.gov.py/cloud/index.php/apps/files/?dir=/DAI/INFORMES%20FINALES%202022/8%20Agosto&amp;fileid=179599"/>
    <hyperlink ref="F211:G211" r:id="rId76" display="Enlace Ley 5282"/>
    <hyperlink ref="F216" r:id="rId77" display="https://nube.intn.gov.py/cloud/index.php/apps/files/?dir=/DAI/INFORMES%20FINALES%202022/8%20Agosto&amp;fileid=179599"/>
    <hyperlink ref="F216:G216" r:id="rId78" display="Enlace Ley 5282"/>
    <hyperlink ref="G161" r:id="rId79"/>
    <hyperlink ref="G162" r:id="rId80"/>
    <hyperlink ref="G163" r:id="rId81"/>
    <hyperlink ref="F168" r:id="rId82"/>
    <hyperlink ref="F169" r:id="rId83"/>
    <hyperlink ref="F171" r:id="rId84"/>
    <hyperlink ref="F170" r:id="rId85"/>
  </hyperlinks>
  <pageMargins left="0.23622047244094491" right="0.23622047244094491" top="0.74803149606299213" bottom="0.74803149606299213" header="0.31496062992125984" footer="0.31496062992125984"/>
  <pageSetup paperSize="9" scale="80" orientation="landscape" r:id="rId86"/>
  <drawing r:id="rId8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2022-02-11T18:59:11Z</cp:lastPrinted>
  <dcterms:created xsi:type="dcterms:W3CDTF">2020-06-23T19:35:00Z</dcterms:created>
  <dcterms:modified xsi:type="dcterms:W3CDTF">2022-10-11T12:58:40Z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